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730"/>
  <workbookPr/>
  <mc:AlternateContent xmlns:mc="http://schemas.openxmlformats.org/markup-compatibility/2006">
    <mc:Choice Requires="x15">
      <x15ac:absPath xmlns:x15ac="http://schemas.microsoft.com/office/spreadsheetml/2010/11/ac" url="E:\【国際企画課】国際改革支援係\02 国際日本学\06 修了認定申請\12 2025年度　修了認定等受付・修了証書等発行\01 前期\改_学習記録記入シート\"/>
    </mc:Choice>
  </mc:AlternateContent>
  <xr:revisionPtr revIDLastSave="0" documentId="13_ncr:1_{FC7F6295-8ECC-4DB2-A1D1-55ED58952360}" xr6:coauthVersionLast="47" xr6:coauthVersionMax="47" xr10:uidLastSave="{00000000-0000-0000-0000-000000000000}"/>
  <bookViews>
    <workbookView xWindow="-28920" yWindow="-120" windowWidth="29040" windowHeight="15720" xr2:uid="{00000000-000D-0000-FFFF-FFFF00000000}"/>
  </bookViews>
  <sheets>
    <sheet name="01 利用方法" sheetId="9" r:id="rId1"/>
    <sheet name="02 履修証明の取得まで" sheetId="11" r:id="rId2"/>
    <sheet name="03 国際日本学学習記録" sheetId="10" r:id="rId3"/>
  </sheets>
  <definedNames>
    <definedName name="_xlnm.Print_Area" localSheetId="0">'01 利用方法'!$A$1:$N$41</definedName>
    <definedName name="_xlnm.Print_Area" localSheetId="1">'02 履修証明の取得まで'!$A$1:$H$32</definedName>
    <definedName name="_xlnm.Print_Area" localSheetId="2">'03 国際日本学学習記録'!$A$1:$Q$85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21" i="10" l="1"/>
  <c r="M20" i="10"/>
  <c r="M19" i="10"/>
  <c r="M18" i="10"/>
  <c r="M17" i="10"/>
  <c r="M82" i="10" l="1"/>
  <c r="M81" i="10"/>
  <c r="M80" i="10"/>
  <c r="M79" i="10"/>
  <c r="M78" i="10"/>
  <c r="M77" i="10"/>
  <c r="M75" i="10"/>
  <c r="M73" i="10"/>
  <c r="M83" i="10" s="1"/>
  <c r="F6" i="11" s="1"/>
  <c r="C20" i="11" s="1"/>
  <c r="M69" i="10"/>
  <c r="M68" i="10"/>
  <c r="M67" i="10"/>
  <c r="M66" i="10"/>
  <c r="M65" i="10"/>
  <c r="M64" i="10"/>
  <c r="M62" i="10"/>
  <c r="M60" i="10"/>
  <c r="M70" i="10" s="1"/>
  <c r="E6" i="11" s="1"/>
  <c r="C18" i="11" s="1"/>
  <c r="M56" i="10"/>
  <c r="M55" i="10"/>
  <c r="M54" i="10"/>
  <c r="M53" i="10"/>
  <c r="M52" i="10"/>
  <c r="M51" i="10"/>
  <c r="M49" i="10"/>
  <c r="M47" i="10"/>
  <c r="M57" i="10" s="1"/>
  <c r="D6" i="11" s="1"/>
  <c r="C16" i="11" s="1"/>
  <c r="M39" i="10"/>
  <c r="M38" i="10"/>
  <c r="M37" i="10"/>
  <c r="M36" i="10"/>
  <c r="M34" i="10"/>
  <c r="M33" i="10"/>
  <c r="M32" i="10"/>
  <c r="M31" i="10"/>
  <c r="M30" i="10"/>
  <c r="M25" i="10"/>
  <c r="M24" i="10"/>
  <c r="M23" i="10"/>
  <c r="M22" i="10"/>
  <c r="M16" i="10"/>
  <c r="N35" i="9"/>
  <c r="N34" i="9"/>
  <c r="N33" i="9"/>
  <c r="N32" i="9"/>
  <c r="N31" i="9"/>
  <c r="N30" i="9"/>
  <c r="N29" i="9"/>
  <c r="N28" i="9"/>
  <c r="N27" i="9"/>
  <c r="N26" i="9"/>
  <c r="M26" i="10" l="1"/>
  <c r="M40" i="10"/>
  <c r="C6" i="11" s="1"/>
  <c r="D21" i="11"/>
  <c r="D20" i="11"/>
  <c r="C21" i="11"/>
  <c r="D19" i="11"/>
  <c r="D18" i="11"/>
  <c r="C19" i="11"/>
  <c r="D17" i="11"/>
  <c r="D16" i="11"/>
  <c r="C17" i="11"/>
  <c r="B6" i="11" l="1"/>
  <c r="M43" i="10"/>
  <c r="C15" i="11" l="1"/>
  <c r="C14" i="11"/>
  <c r="C24" i="11" s="1"/>
  <c r="G25" i="11" s="1"/>
  <c r="G6" i="11"/>
  <c r="D15" i="11"/>
  <c r="D14" i="11"/>
</calcChain>
</file>

<file path=xl/sharedStrings.xml><?xml version="1.0" encoding="utf-8"?>
<sst xmlns="http://schemas.openxmlformats.org/spreadsheetml/2006/main" count="160" uniqueCount="86">
  <si>
    <t>授業コード</t>
    <rPh sb="0" eb="2">
      <t>ジュギョウ</t>
    </rPh>
    <phoneticPr fontId="1"/>
  </si>
  <si>
    <t>担当教員</t>
    <rPh sb="0" eb="2">
      <t>タントウ</t>
    </rPh>
    <rPh sb="2" eb="4">
      <t>キョウイン</t>
    </rPh>
    <phoneticPr fontId="1"/>
  </si>
  <si>
    <t>科　目　名</t>
    <rPh sb="0" eb="1">
      <t>カ</t>
    </rPh>
    <rPh sb="2" eb="3">
      <t>メ</t>
    </rPh>
    <rPh sb="4" eb="5">
      <t>メイ</t>
    </rPh>
    <phoneticPr fontId="1"/>
  </si>
  <si>
    <t>曜日</t>
    <rPh sb="0" eb="2">
      <t>ヨウビ</t>
    </rPh>
    <phoneticPr fontId="1"/>
  </si>
  <si>
    <t>時限</t>
    <rPh sb="0" eb="2">
      <t>ジゲン</t>
    </rPh>
    <phoneticPr fontId="1"/>
  </si>
  <si>
    <t>留学</t>
    <rPh sb="0" eb="2">
      <t>リュウガク</t>
    </rPh>
    <phoneticPr fontId="1"/>
  </si>
  <si>
    <t>留　学</t>
    <rPh sb="0" eb="1">
      <t>トメ</t>
    </rPh>
    <rPh sb="2" eb="3">
      <t>ガク</t>
    </rPh>
    <phoneticPr fontId="1"/>
  </si>
  <si>
    <t>留学先</t>
    <rPh sb="0" eb="2">
      <t>リュウガク</t>
    </rPh>
    <rPh sb="2" eb="3">
      <t>サキ</t>
    </rPh>
    <phoneticPr fontId="1"/>
  </si>
  <si>
    <t>期間</t>
    <rPh sb="0" eb="2">
      <t>キカン</t>
    </rPh>
    <phoneticPr fontId="1"/>
  </si>
  <si>
    <t>目　的</t>
    <rPh sb="0" eb="1">
      <t>メ</t>
    </rPh>
    <rPh sb="2" eb="3">
      <t>テキ</t>
    </rPh>
    <phoneticPr fontId="1"/>
  </si>
  <si>
    <t>合計</t>
    <rPh sb="0" eb="2">
      <t>ゴウケイ</t>
    </rPh>
    <phoneticPr fontId="1"/>
  </si>
  <si>
    <t>年度</t>
    <rPh sb="0" eb="1">
      <t>ネン</t>
    </rPh>
    <rPh sb="1" eb="2">
      <t>ド</t>
    </rPh>
    <phoneticPr fontId="1"/>
  </si>
  <si>
    <t>※①</t>
    <phoneticPr fontId="1"/>
  </si>
  <si>
    <t>※②</t>
    <phoneticPr fontId="1"/>
  </si>
  <si>
    <t>済</t>
  </si>
  <si>
    <t>単位数</t>
    <rPh sb="0" eb="3">
      <t>タンイスウ</t>
    </rPh>
    <phoneticPr fontId="1"/>
  </si>
  <si>
    <t>単位
修得</t>
    <rPh sb="0" eb="2">
      <t>タンイ</t>
    </rPh>
    <rPh sb="3" eb="5">
      <t>シュウトク</t>
    </rPh>
    <phoneticPr fontId="1"/>
  </si>
  <si>
    <t>講義型</t>
    <rPh sb="0" eb="2">
      <t>コウギ</t>
    </rPh>
    <rPh sb="2" eb="3">
      <t>ガタ</t>
    </rPh>
    <phoneticPr fontId="1"/>
  </si>
  <si>
    <t>セミナー型・プロジェクト型</t>
    <rPh sb="4" eb="5">
      <t>ガタ</t>
    </rPh>
    <rPh sb="12" eb="13">
      <t>ガタ</t>
    </rPh>
    <phoneticPr fontId="1"/>
  </si>
  <si>
    <t>学生証番号</t>
    <rPh sb="0" eb="3">
      <t>ガクセイショウ</t>
    </rPh>
    <rPh sb="3" eb="5">
      <t>バンゴウ</t>
    </rPh>
    <phoneticPr fontId="1"/>
  </si>
  <si>
    <t>氏　　名</t>
    <rPh sb="0" eb="1">
      <t>シ</t>
    </rPh>
    <rPh sb="3" eb="4">
      <t>ナ</t>
    </rPh>
    <phoneticPr fontId="1"/>
  </si>
  <si>
    <t>所　　属</t>
    <rPh sb="0" eb="1">
      <t>トコロ</t>
    </rPh>
    <rPh sb="3" eb="4">
      <t>ゾク</t>
    </rPh>
    <phoneticPr fontId="1"/>
  </si>
  <si>
    <t>シートの上部に学生証番号、所属、氏名を記入してください。</t>
    <rPh sb="4" eb="6">
      <t>ジョウブ</t>
    </rPh>
    <rPh sb="7" eb="10">
      <t>ガクセイショウ</t>
    </rPh>
    <rPh sb="10" eb="12">
      <t>バンゴウ</t>
    </rPh>
    <rPh sb="13" eb="15">
      <t>ショゾク</t>
    </rPh>
    <rPh sb="16" eb="18">
      <t>シメイ</t>
    </rPh>
    <rPh sb="19" eb="21">
      <t>キニュウ</t>
    </rPh>
    <phoneticPr fontId="1"/>
  </si>
  <si>
    <t>【１】</t>
    <phoneticPr fontId="1"/>
  </si>
  <si>
    <t>【２】</t>
    <phoneticPr fontId="1"/>
  </si>
  <si>
    <t>利用方法</t>
    <rPh sb="0" eb="2">
      <t>リヨウ</t>
    </rPh>
    <rPh sb="2" eb="4">
      <t>ホウホウ</t>
    </rPh>
    <phoneticPr fontId="1"/>
  </si>
  <si>
    <t>　　国際日本学に関するWebページは</t>
    <rPh sb="2" eb="4">
      <t>コクサイ</t>
    </rPh>
    <rPh sb="4" eb="7">
      <t>ニホンガク</t>
    </rPh>
    <rPh sb="8" eb="9">
      <t>カン</t>
    </rPh>
    <phoneticPr fontId="1"/>
  </si>
  <si>
    <t>最低単位数まで</t>
    <rPh sb="0" eb="2">
      <t>サイテイ</t>
    </rPh>
    <rPh sb="2" eb="5">
      <t>タンイスウ</t>
    </rPh>
    <phoneticPr fontId="1"/>
  </si>
  <si>
    <t>有効単位数合計</t>
    <rPh sb="0" eb="2">
      <t>ユウコウ</t>
    </rPh>
    <rPh sb="2" eb="5">
      <t>タンイスウ</t>
    </rPh>
    <rPh sb="5" eb="7">
      <t>ゴウケイ</t>
    </rPh>
    <phoneticPr fontId="1"/>
  </si>
  <si>
    <t>【3】</t>
    <phoneticPr fontId="1"/>
  </si>
  <si>
    <t>留学/渡航先</t>
    <rPh sb="0" eb="2">
      <t>リュウガク</t>
    </rPh>
    <rPh sb="3" eb="5">
      <t>トコウ</t>
    </rPh>
    <rPh sb="5" eb="6">
      <t>サキ</t>
    </rPh>
    <phoneticPr fontId="1"/>
  </si>
  <si>
    <t>あなたが今まで修得した「国際日本学」の単位は以下の通りです。</t>
    <rPh sb="4" eb="5">
      <t>イマ</t>
    </rPh>
    <rPh sb="12" eb="14">
      <t>コクサイ</t>
    </rPh>
    <rPh sb="14" eb="17">
      <t>ニホンガク</t>
    </rPh>
    <rPh sb="19" eb="21">
      <t>タンイ</t>
    </rPh>
    <rPh sb="22" eb="24">
      <t>イカ</t>
    </rPh>
    <rPh sb="25" eb="26">
      <t>トオ</t>
    </rPh>
    <phoneticPr fontId="1"/>
  </si>
  <si>
    <t>あなたの修得した単位のうち、有効な単位数は以下の通りです。</t>
    <rPh sb="8" eb="10">
      <t>タンイ</t>
    </rPh>
    <rPh sb="14" eb="16">
      <t>ユウコウ</t>
    </rPh>
    <rPh sb="17" eb="20">
      <t>タンイスウ</t>
    </rPh>
    <rPh sb="21" eb="23">
      <t>イカ</t>
    </rPh>
    <rPh sb="24" eb="25">
      <t>トオ</t>
    </rPh>
    <phoneticPr fontId="1"/>
  </si>
  <si>
    <t>修得単位小計</t>
    <rPh sb="2" eb="4">
      <t>タンイ</t>
    </rPh>
    <rPh sb="4" eb="6">
      <t>ショウケイ</t>
    </rPh>
    <phoneticPr fontId="1"/>
  </si>
  <si>
    <t>修得
単位数</t>
    <rPh sb="3" eb="6">
      <t>タンイスウ</t>
    </rPh>
    <phoneticPr fontId="1"/>
  </si>
  <si>
    <t>個々の授業情報を入力すると、単位数が合計され、「修得単位小計」に表示されます。</t>
    <rPh sb="0" eb="2">
      <t>ココ</t>
    </rPh>
    <rPh sb="3" eb="5">
      <t>ジュギョウ</t>
    </rPh>
    <rPh sb="5" eb="7">
      <t>ジョウホウ</t>
    </rPh>
    <rPh sb="8" eb="10">
      <t>ニュウリョク</t>
    </rPh>
    <rPh sb="14" eb="17">
      <t>タンイスウ</t>
    </rPh>
    <rPh sb="18" eb="20">
      <t>ゴウケイ</t>
    </rPh>
    <rPh sb="26" eb="28">
      <t>タンイ</t>
    </rPh>
    <rPh sb="28" eb="30">
      <t>ショウケイ</t>
    </rPh>
    <rPh sb="32" eb="34">
      <t>ヒョウジ</t>
    </rPh>
    <phoneticPr fontId="1"/>
  </si>
  <si>
    <t>別記様式2</t>
    <rPh sb="0" eb="2">
      <t>ベッキ</t>
    </rPh>
    <rPh sb="2" eb="4">
      <t>ヨウシキ</t>
    </rPh>
    <phoneticPr fontId="1"/>
  </si>
  <si>
    <t>期別/ターム</t>
    <rPh sb="0" eb="2">
      <t>キベツ</t>
    </rPh>
    <phoneticPr fontId="1"/>
  </si>
  <si>
    <t>「期別/ターム」・「曜日」・「時限」・「単位修得」の欄を入力する場合は、セルの右側の▼をクリックし、適切なものを選択してください。</t>
    <rPh sb="1" eb="3">
      <t>キベツ</t>
    </rPh>
    <rPh sb="10" eb="12">
      <t>ヨウビ</t>
    </rPh>
    <rPh sb="15" eb="17">
      <t>ジゲン</t>
    </rPh>
    <rPh sb="20" eb="22">
      <t>タンイ</t>
    </rPh>
    <rPh sb="22" eb="24">
      <t>シュウトク</t>
    </rPh>
    <rPh sb="26" eb="27">
      <t>ラン</t>
    </rPh>
    <rPh sb="28" eb="30">
      <t>ニュウリョク</t>
    </rPh>
    <rPh sb="32" eb="34">
      <t>バアイ</t>
    </rPh>
    <rPh sb="39" eb="41">
      <t>ミギガワ</t>
    </rPh>
    <rPh sb="50" eb="52">
      <t>テキセツ</t>
    </rPh>
    <rPh sb="56" eb="58">
      <t>センタク</t>
    </rPh>
    <phoneticPr fontId="1"/>
  </si>
  <si>
    <t>№</t>
    <phoneticPr fontId="1"/>
  </si>
  <si>
    <t>国際日本科目</t>
    <rPh sb="0" eb="2">
      <t>コクサイ</t>
    </rPh>
    <rPh sb="2" eb="4">
      <t>ニホン</t>
    </rPh>
    <rPh sb="4" eb="6">
      <t>カモク</t>
    </rPh>
    <phoneticPr fontId="1"/>
  </si>
  <si>
    <t>講義型
セミナー型・プロジェクト型</t>
    <rPh sb="0" eb="2">
      <t>コウギ</t>
    </rPh>
    <rPh sb="2" eb="3">
      <t>ガタ</t>
    </rPh>
    <rPh sb="8" eb="9">
      <t>ガタ</t>
    </rPh>
    <rPh sb="16" eb="17">
      <t>ガタ</t>
    </rPh>
    <phoneticPr fontId="1"/>
  </si>
  <si>
    <t>英語（Presentation）</t>
    <rPh sb="0" eb="2">
      <t>エイゴ</t>
    </rPh>
    <phoneticPr fontId="1"/>
  </si>
  <si>
    <t>水</t>
    <rPh sb="0" eb="1">
      <t>スイ</t>
    </rPh>
    <phoneticPr fontId="1"/>
  </si>
  <si>
    <t>〇〇　○○</t>
    <phoneticPr fontId="1"/>
  </si>
  <si>
    <t>履修した国際日本学の科目の「授業コード」・「科目名」・「単位数」・「年度」・「ターム」・「曜日」・「時限」・「担当教員」・「単位修得」を入力してください。</t>
    <phoneticPr fontId="1"/>
  </si>
  <si>
    <r>
      <t>※国際日本学修了のために、英語科目では</t>
    </r>
    <r>
      <rPr>
        <sz val="11"/>
        <rFont val="HGPｺﾞｼｯｸM"/>
        <family val="3"/>
        <charset val="128"/>
      </rPr>
      <t>、</t>
    </r>
    <r>
      <rPr>
        <sz val="12"/>
        <rFont val="HGP創英角ﾎﾟｯﾌﾟ体"/>
        <family val="3"/>
        <charset val="128"/>
      </rPr>
      <t>6～10</t>
    </r>
    <r>
      <rPr>
        <sz val="11"/>
        <color theme="1"/>
        <rFont val="HGPｺﾞｼｯｸM"/>
        <family val="3"/>
        <charset val="128"/>
      </rPr>
      <t>単位が必要です。</t>
    </r>
    <rPh sb="1" eb="3">
      <t>コクサイ</t>
    </rPh>
    <rPh sb="3" eb="6">
      <t>ニホンガク</t>
    </rPh>
    <rPh sb="6" eb="8">
      <t>シュウリョウ</t>
    </rPh>
    <rPh sb="13" eb="15">
      <t>エイゴ</t>
    </rPh>
    <rPh sb="15" eb="17">
      <t>カモク</t>
    </rPh>
    <rPh sb="24" eb="26">
      <t>タンイ</t>
    </rPh>
    <rPh sb="27" eb="29">
      <t>ヒツヨウ</t>
    </rPh>
    <phoneticPr fontId="1"/>
  </si>
  <si>
    <t>別記様式2</t>
    <phoneticPr fontId="1"/>
  </si>
  <si>
    <t>№</t>
    <phoneticPr fontId="1"/>
  </si>
  <si>
    <t>例</t>
    <rPh sb="0" eb="1">
      <t>レイ</t>
    </rPh>
    <phoneticPr fontId="1"/>
  </si>
  <si>
    <t>T1</t>
    <phoneticPr fontId="1"/>
  </si>
  <si>
    <t>№</t>
    <phoneticPr fontId="1"/>
  </si>
  <si>
    <t>-</t>
    <phoneticPr fontId="1"/>
  </si>
  <si>
    <t>国際日本科目小計</t>
    <rPh sb="0" eb="2">
      <t>コクサイ</t>
    </rPh>
    <rPh sb="2" eb="4">
      <t>ニホン</t>
    </rPh>
    <rPh sb="4" eb="6">
      <t>カモク</t>
    </rPh>
    <rPh sb="6" eb="8">
      <t>ショウケイ</t>
    </rPh>
    <phoneticPr fontId="1"/>
  </si>
  <si>
    <t>№</t>
    <phoneticPr fontId="1"/>
  </si>
  <si>
    <t>英語科目</t>
    <rPh sb="0" eb="2">
      <t>エイゴ</t>
    </rPh>
    <rPh sb="2" eb="4">
      <t>カモク</t>
    </rPh>
    <phoneticPr fontId="1"/>
  </si>
  <si>
    <t>英語</t>
    <rPh sb="0" eb="2">
      <t>エイゴ</t>
    </rPh>
    <phoneticPr fontId="1"/>
  </si>
  <si>
    <t>-</t>
    <phoneticPr fontId="1"/>
  </si>
  <si>
    <t>英語小計</t>
    <rPh sb="0" eb="2">
      <t>エイゴ</t>
    </rPh>
    <rPh sb="2" eb="4">
      <t>ショウケイ</t>
    </rPh>
    <phoneticPr fontId="1"/>
  </si>
  <si>
    <t>専門／展開英語</t>
    <rPh sb="0" eb="2">
      <t>センモン</t>
    </rPh>
    <rPh sb="3" eb="5">
      <t>テンカイ</t>
    </rPh>
    <rPh sb="5" eb="7">
      <t>エイゴ</t>
    </rPh>
    <phoneticPr fontId="1"/>
  </si>
  <si>
    <t>-</t>
    <phoneticPr fontId="1"/>
  </si>
  <si>
    <t>専門/展開英語
小計</t>
    <rPh sb="0" eb="2">
      <t>センモン</t>
    </rPh>
    <rPh sb="3" eb="5">
      <t>テンカイ</t>
    </rPh>
    <rPh sb="5" eb="7">
      <t>エイゴ</t>
    </rPh>
    <rPh sb="8" eb="10">
      <t>ショウケイ</t>
    </rPh>
    <phoneticPr fontId="1"/>
  </si>
  <si>
    <t>№</t>
    <phoneticPr fontId="1"/>
  </si>
  <si>
    <t>-</t>
    <phoneticPr fontId="1"/>
  </si>
  <si>
    <r>
      <t xml:space="preserve">国際日本科目
</t>
    </r>
    <r>
      <rPr>
        <b/>
        <sz val="11"/>
        <color rgb="FFFFFF00"/>
        <rFont val="HGPｺﾞｼｯｸM"/>
        <family val="3"/>
        <charset val="128"/>
      </rPr>
      <t>講義型</t>
    </r>
    <rPh sb="0" eb="2">
      <t>コクサイ</t>
    </rPh>
    <rPh sb="2" eb="4">
      <t>ニホン</t>
    </rPh>
    <rPh sb="4" eb="6">
      <t>カモク</t>
    </rPh>
    <rPh sb="7" eb="9">
      <t>コウギ</t>
    </rPh>
    <rPh sb="9" eb="10">
      <t>ガタ</t>
    </rPh>
    <phoneticPr fontId="1"/>
  </si>
  <si>
    <r>
      <t xml:space="preserve">英語
</t>
    </r>
    <r>
      <rPr>
        <b/>
        <sz val="11"/>
        <color rgb="FFFFFF00"/>
        <rFont val="HGPｺﾞｼｯｸM"/>
        <family val="3"/>
        <charset val="128"/>
      </rPr>
      <t>英語科目</t>
    </r>
    <rPh sb="0" eb="2">
      <t>エイゴ</t>
    </rPh>
    <rPh sb="3" eb="5">
      <t>エイゴ</t>
    </rPh>
    <rPh sb="5" eb="7">
      <t>カモク</t>
    </rPh>
    <phoneticPr fontId="1"/>
  </si>
  <si>
    <r>
      <t xml:space="preserve">英語
</t>
    </r>
    <r>
      <rPr>
        <b/>
        <sz val="11"/>
        <color rgb="FFFFFF00"/>
        <rFont val="HGPｺﾞｼｯｸM"/>
        <family val="3"/>
        <charset val="128"/>
      </rPr>
      <t>専門/展開英語</t>
    </r>
    <rPh sb="0" eb="2">
      <t>エイゴ</t>
    </rPh>
    <rPh sb="3" eb="5">
      <t>センモン</t>
    </rPh>
    <rPh sb="6" eb="8">
      <t>テンカイ</t>
    </rPh>
    <rPh sb="8" eb="10">
      <t>エイゴ</t>
    </rPh>
    <phoneticPr fontId="1"/>
  </si>
  <si>
    <t>専門/展開英語</t>
    <rPh sb="0" eb="2">
      <t>センモン</t>
    </rPh>
    <rPh sb="3" eb="5">
      <t>テンカイ</t>
    </rPh>
    <rPh sb="5" eb="7">
      <t>エイゴ</t>
    </rPh>
    <phoneticPr fontId="1"/>
  </si>
  <si>
    <t>T1</t>
  </si>
  <si>
    <t xml:space="preserve">https://global-education.chiba-u.jp/course/
</t>
    <phoneticPr fontId="1"/>
  </si>
  <si>
    <t>G1111C102</t>
    <phoneticPr fontId="1"/>
  </si>
  <si>
    <t>履修した科目がどの区分にあたるかは、グローバル・エデュケーションwebサイト上に掲載されている「国際日本学」等で確認してください。</t>
    <rPh sb="9" eb="11">
      <t>クブン</t>
    </rPh>
    <rPh sb="38" eb="39">
      <t>ジョウ</t>
    </rPh>
    <rPh sb="40" eb="42">
      <t>ケイサイ</t>
    </rPh>
    <rPh sb="48" eb="50">
      <t>コクサイ</t>
    </rPh>
    <rPh sb="50" eb="53">
      <t>ニホンガク</t>
    </rPh>
    <rPh sb="54" eb="55">
      <t>ナド</t>
    </rPh>
    <rPh sb="56" eb="58">
      <t>カクニン</t>
    </rPh>
    <phoneticPr fontId="1"/>
  </si>
  <si>
    <r>
      <t xml:space="preserve">国際日本科目
</t>
    </r>
    <r>
      <rPr>
        <b/>
        <sz val="11"/>
        <color rgb="FFFFFF00"/>
        <rFont val="HGPｺﾞｼｯｸM"/>
        <family val="3"/>
        <charset val="128"/>
      </rPr>
      <t>セミナー型・プロジェクト</t>
    </r>
    <r>
      <rPr>
        <b/>
        <sz val="9"/>
        <color rgb="FFFFFF00"/>
        <rFont val="HGPｺﾞｼｯｸM"/>
        <family val="3"/>
        <charset val="128"/>
      </rPr>
      <t>型</t>
    </r>
    <rPh sb="0" eb="2">
      <t>コクサイ</t>
    </rPh>
    <rPh sb="2" eb="4">
      <t>ニホン</t>
    </rPh>
    <rPh sb="4" eb="6">
      <t>カモク</t>
    </rPh>
    <rPh sb="11" eb="12">
      <t>ガタ</t>
    </rPh>
    <rPh sb="19" eb="20">
      <t>カタ</t>
    </rPh>
    <phoneticPr fontId="1"/>
  </si>
  <si>
    <t>これは、国際日本学に認定された科目の履修記録をメモし、履修証明取得までの単位数を計算するためのExcelファイルです。</t>
    <rPh sb="4" eb="6">
      <t>コクサイ</t>
    </rPh>
    <rPh sb="6" eb="9">
      <t>ニホンガク</t>
    </rPh>
    <rPh sb="10" eb="12">
      <t>ニンテイ</t>
    </rPh>
    <rPh sb="15" eb="17">
      <t>カモク</t>
    </rPh>
    <rPh sb="18" eb="20">
      <t>リシュウ</t>
    </rPh>
    <rPh sb="20" eb="22">
      <t>キロク</t>
    </rPh>
    <rPh sb="27" eb="29">
      <t>リシュウ</t>
    </rPh>
    <rPh sb="29" eb="31">
      <t>ショウメイ</t>
    </rPh>
    <rPh sb="31" eb="33">
      <t>シュトク</t>
    </rPh>
    <rPh sb="36" eb="39">
      <t>タンイスウ</t>
    </rPh>
    <rPh sb="40" eb="42">
      <t>ケイサン</t>
    </rPh>
    <phoneticPr fontId="1"/>
  </si>
  <si>
    <r>
      <t>修了するには、今後、各科目群を組み合わせて</t>
    </r>
    <r>
      <rPr>
        <b/>
        <sz val="14"/>
        <color rgb="FFFF0000"/>
        <rFont val="HGPｺﾞｼｯｸM"/>
        <family val="3"/>
        <charset val="128"/>
      </rPr>
      <t>合計</t>
    </r>
    <r>
      <rPr>
        <b/>
        <sz val="14"/>
        <color rgb="FFFF0000"/>
        <rFont val="HGP創英角ﾎﾟｯﾌﾟ体"/>
        <family val="3"/>
        <charset val="128"/>
      </rPr>
      <t>18</t>
    </r>
    <r>
      <rPr>
        <b/>
        <sz val="14"/>
        <color rgb="FFFF0000"/>
        <rFont val="HGPｺﾞｼｯｸM"/>
        <family val="3"/>
        <charset val="128"/>
      </rPr>
      <t>単位</t>
    </r>
    <r>
      <rPr>
        <sz val="11"/>
        <color theme="1"/>
        <rFont val="HGPｺﾞｼｯｸM"/>
        <family val="3"/>
        <charset val="128"/>
      </rPr>
      <t>に達するまで取得してください。</t>
    </r>
    <rPh sb="0" eb="2">
      <t>シュウリョウ</t>
    </rPh>
    <rPh sb="7" eb="9">
      <t>コンゴ</t>
    </rPh>
    <rPh sb="10" eb="11">
      <t>カク</t>
    </rPh>
    <rPh sb="11" eb="13">
      <t>カモク</t>
    </rPh>
    <rPh sb="13" eb="14">
      <t>グン</t>
    </rPh>
    <rPh sb="15" eb="16">
      <t>ク</t>
    </rPh>
    <rPh sb="17" eb="18">
      <t>ア</t>
    </rPh>
    <rPh sb="21" eb="23">
      <t>ゴウケイ</t>
    </rPh>
    <rPh sb="25" eb="27">
      <t>タンイ</t>
    </rPh>
    <rPh sb="28" eb="29">
      <t>タッ</t>
    </rPh>
    <rPh sb="33" eb="35">
      <t>シュトク</t>
    </rPh>
    <phoneticPr fontId="1"/>
  </si>
  <si>
    <r>
      <t>※国際日本学修了のために、国際日本科目では、</t>
    </r>
    <r>
      <rPr>
        <sz val="11"/>
        <color theme="1"/>
        <rFont val="HGP創英角ﾎﾟｯﾌﾟ体"/>
        <family val="3"/>
        <charset val="128"/>
      </rPr>
      <t>2～16</t>
    </r>
    <r>
      <rPr>
        <sz val="11"/>
        <color theme="1"/>
        <rFont val="HGPｺﾞｼｯｸM"/>
        <family val="3"/>
        <charset val="128"/>
      </rPr>
      <t>単位が必要です。</t>
    </r>
    <phoneticPr fontId="1"/>
  </si>
  <si>
    <r>
      <t>※国際日本学修了のために、英語科目区分「英語」では、</t>
    </r>
    <r>
      <rPr>
        <sz val="11"/>
        <color theme="1"/>
        <rFont val="HGP創英角ﾎﾟｯﾌﾟ体"/>
        <family val="3"/>
        <charset val="128"/>
      </rPr>
      <t>6～10</t>
    </r>
    <r>
      <rPr>
        <sz val="11"/>
        <color theme="1"/>
        <rFont val="HGPｺﾞｼｯｸM"/>
        <family val="3"/>
        <charset val="128"/>
      </rPr>
      <t>単位が必要です。</t>
    </r>
    <rPh sb="1" eb="3">
      <t>コクサイ</t>
    </rPh>
    <rPh sb="3" eb="6">
      <t>ニホンガク</t>
    </rPh>
    <rPh sb="6" eb="8">
      <t>シュウリョウ</t>
    </rPh>
    <rPh sb="13" eb="15">
      <t>エイゴ</t>
    </rPh>
    <rPh sb="15" eb="17">
      <t>カモク</t>
    </rPh>
    <rPh sb="17" eb="19">
      <t>クブン</t>
    </rPh>
    <rPh sb="20" eb="22">
      <t>エイゴ</t>
    </rPh>
    <rPh sb="30" eb="32">
      <t>タンイ</t>
    </rPh>
    <rPh sb="33" eb="35">
      <t>ヒツヨウ</t>
    </rPh>
    <phoneticPr fontId="1"/>
  </si>
  <si>
    <r>
      <t>※国際日本学修了のために、英語科目区分「専門／展開英語」では、</t>
    </r>
    <r>
      <rPr>
        <sz val="11"/>
        <color theme="1"/>
        <rFont val="HGP創英角ﾎﾟｯﾌﾟ体"/>
        <family val="3"/>
        <charset val="128"/>
      </rPr>
      <t>2～8</t>
    </r>
    <r>
      <rPr>
        <sz val="11"/>
        <color theme="1"/>
        <rFont val="HGPｺﾞｼｯｸM"/>
        <family val="3"/>
        <charset val="128"/>
      </rPr>
      <t>単位が必要です。</t>
    </r>
    <rPh sb="1" eb="3">
      <t>コクサイ</t>
    </rPh>
    <rPh sb="3" eb="6">
      <t>ニホンガク</t>
    </rPh>
    <rPh sb="6" eb="8">
      <t>シュウリョウ</t>
    </rPh>
    <rPh sb="13" eb="15">
      <t>エイゴ</t>
    </rPh>
    <rPh sb="15" eb="17">
      <t>カモク</t>
    </rPh>
    <rPh sb="17" eb="19">
      <t>クブン</t>
    </rPh>
    <rPh sb="20" eb="22">
      <t>センモン</t>
    </rPh>
    <rPh sb="23" eb="25">
      <t>テンカイ</t>
    </rPh>
    <rPh sb="25" eb="27">
      <t>エイゴ</t>
    </rPh>
    <rPh sb="34" eb="36">
      <t>タンイ</t>
    </rPh>
    <rPh sb="37" eb="39">
      <t>ヒツヨウ</t>
    </rPh>
    <phoneticPr fontId="1"/>
  </si>
  <si>
    <r>
      <t>※国際日本学修了のために、留学区分では、</t>
    </r>
    <r>
      <rPr>
        <sz val="11"/>
        <color theme="1"/>
        <rFont val="HGP創英角ﾎﾟｯﾌﾟ体"/>
        <family val="3"/>
        <charset val="128"/>
      </rPr>
      <t>2～8</t>
    </r>
    <r>
      <rPr>
        <sz val="11"/>
        <color theme="1"/>
        <rFont val="HGPｺﾞｼｯｸM"/>
        <family val="3"/>
        <charset val="128"/>
      </rPr>
      <t>単位が必要です。</t>
    </r>
    <rPh sb="1" eb="3">
      <t>コクサイ</t>
    </rPh>
    <rPh sb="3" eb="6">
      <t>ニホンガク</t>
    </rPh>
    <rPh sb="6" eb="8">
      <t>シュウリョウ</t>
    </rPh>
    <rPh sb="13" eb="15">
      <t>リュウガク</t>
    </rPh>
    <rPh sb="15" eb="17">
      <t>クブン</t>
    </rPh>
    <rPh sb="23" eb="25">
      <t>タンイ</t>
    </rPh>
    <rPh sb="26" eb="28">
      <t>ヒツヨウ</t>
    </rPh>
    <phoneticPr fontId="1"/>
  </si>
  <si>
    <r>
      <rPr>
        <sz val="11"/>
        <color theme="0"/>
        <rFont val="HGP創英角ﾎﾟｯﾌﾟ体"/>
        <family val="3"/>
        <charset val="128"/>
      </rPr>
      <t>2</t>
    </r>
    <r>
      <rPr>
        <sz val="11"/>
        <color theme="0"/>
        <rFont val="HGPｺﾞｼｯｸM"/>
        <family val="3"/>
        <charset val="128"/>
      </rPr>
      <t>単位必須最大</t>
    </r>
    <r>
      <rPr>
        <sz val="11"/>
        <color theme="0"/>
        <rFont val="HGP創英角ﾎﾟｯﾌﾟ体"/>
        <family val="3"/>
        <charset val="128"/>
      </rPr>
      <t>16</t>
    </r>
    <r>
      <rPr>
        <sz val="11"/>
        <color theme="0"/>
        <rFont val="HGPｺﾞｼｯｸM"/>
        <family val="3"/>
        <charset val="128"/>
      </rPr>
      <t>単位まで</t>
    </r>
    <rPh sb="1" eb="3">
      <t>タンイ</t>
    </rPh>
    <rPh sb="3" eb="5">
      <t>ヒッス</t>
    </rPh>
    <rPh sb="5" eb="7">
      <t>サイダイ</t>
    </rPh>
    <rPh sb="9" eb="11">
      <t>タンイ</t>
    </rPh>
    <phoneticPr fontId="1"/>
  </si>
  <si>
    <r>
      <rPr>
        <b/>
        <sz val="11"/>
        <color theme="0"/>
        <rFont val="HGP創英角ﾎﾟｯﾌﾟ体"/>
        <family val="3"/>
        <charset val="128"/>
      </rPr>
      <t>6</t>
    </r>
    <r>
      <rPr>
        <sz val="11"/>
        <color theme="0"/>
        <rFont val="HGPｺﾞｼｯｸM"/>
        <family val="3"/>
        <charset val="128"/>
      </rPr>
      <t>単位必須最大</t>
    </r>
    <r>
      <rPr>
        <sz val="11"/>
        <color theme="0"/>
        <rFont val="HGP創英角ﾎﾟｯﾌﾟ体"/>
        <family val="3"/>
        <charset val="128"/>
      </rPr>
      <t>10</t>
    </r>
    <r>
      <rPr>
        <sz val="11"/>
        <color theme="0"/>
        <rFont val="HGPｺﾞｼｯｸM"/>
        <family val="3"/>
        <charset val="128"/>
      </rPr>
      <t>単位まで</t>
    </r>
    <rPh sb="1" eb="3">
      <t>タンイ</t>
    </rPh>
    <rPh sb="3" eb="5">
      <t>ヒッス</t>
    </rPh>
    <rPh sb="5" eb="7">
      <t>サイダイ</t>
    </rPh>
    <rPh sb="9" eb="11">
      <t>タンイ</t>
    </rPh>
    <phoneticPr fontId="1"/>
  </si>
  <si>
    <r>
      <rPr>
        <sz val="11"/>
        <color theme="0"/>
        <rFont val="HGP創英角ﾎﾟｯﾌﾟ体"/>
        <family val="3"/>
        <charset val="128"/>
      </rPr>
      <t>2</t>
    </r>
    <r>
      <rPr>
        <sz val="11"/>
        <color theme="0"/>
        <rFont val="HGPｺﾞｼｯｸM"/>
        <family val="3"/>
        <charset val="128"/>
      </rPr>
      <t>単位必須</t>
    </r>
    <r>
      <rPr>
        <sz val="11"/>
        <color theme="0"/>
        <rFont val="HGP創英角ﾎﾟｯﾌﾟ体"/>
        <family val="3"/>
        <charset val="128"/>
      </rPr>
      <t>8</t>
    </r>
    <r>
      <rPr>
        <sz val="11"/>
        <color theme="0"/>
        <rFont val="HGPｺﾞｼｯｸM"/>
        <family val="3"/>
        <charset val="128"/>
      </rPr>
      <t>単位まで</t>
    </r>
    <rPh sb="1" eb="3">
      <t>タンイ</t>
    </rPh>
    <rPh sb="3" eb="5">
      <t>ヒッス</t>
    </rPh>
    <rPh sb="6" eb="8">
      <t>タンイ</t>
    </rPh>
    <phoneticPr fontId="1"/>
  </si>
  <si>
    <r>
      <rPr>
        <sz val="11"/>
        <color theme="0"/>
        <rFont val="HGP創英角ﾎﾟｯﾌﾟ体"/>
        <family val="3"/>
        <charset val="128"/>
      </rPr>
      <t>2</t>
    </r>
    <r>
      <rPr>
        <sz val="11"/>
        <color theme="0"/>
        <rFont val="HGPｺﾞｼｯｸM"/>
        <family val="3"/>
        <charset val="128"/>
      </rPr>
      <t>単位必須最大</t>
    </r>
    <r>
      <rPr>
        <sz val="11"/>
        <color theme="0"/>
        <rFont val="HGP創英角ﾎﾟｯﾌﾟ体"/>
        <family val="3"/>
        <charset val="128"/>
      </rPr>
      <t>８</t>
    </r>
    <r>
      <rPr>
        <sz val="11"/>
        <color theme="0"/>
        <rFont val="HGPｺﾞｼｯｸM"/>
        <family val="3"/>
        <charset val="128"/>
      </rPr>
      <t>単位まで</t>
    </r>
    <rPh sb="1" eb="3">
      <t>タンイ</t>
    </rPh>
    <rPh sb="3" eb="5">
      <t>ヒッス</t>
    </rPh>
    <rPh sb="5" eb="7">
      <t>サイダイ</t>
    </rPh>
    <rPh sb="8" eb="10">
      <t>タンイ</t>
    </rPh>
    <phoneticPr fontId="1"/>
  </si>
  <si>
    <t>履修証明取得まで</t>
    <rPh sb="0" eb="2">
      <t>リシュウ</t>
    </rPh>
    <rPh sb="2" eb="4">
      <t>ショウメイ</t>
    </rPh>
    <rPh sb="4" eb="6">
      <t>シュトク</t>
    </rPh>
    <phoneticPr fontId="1"/>
  </si>
  <si>
    <t>※このシートは自動計算されますので、入力しないでください。</t>
    <rPh sb="7" eb="11">
      <t>ジドウケイサン</t>
    </rPh>
    <rPh sb="18" eb="20">
      <t>ニュウリョク</t>
    </rPh>
    <phoneticPr fontId="1"/>
  </si>
  <si>
    <r>
      <t>「履修証明の取得まで」のシートに、履修した単位数が反映されます。</t>
    </r>
    <r>
      <rPr>
        <b/>
        <sz val="11"/>
        <color rgb="FFFF0000"/>
        <rFont val="HGPｺﾞｼｯｸM"/>
        <family val="3"/>
        <charset val="128"/>
      </rPr>
      <t>「履修証明の取得まで」のシートは自動計算されますので、入力しないでください。</t>
    </r>
    <rPh sb="1" eb="3">
      <t>リシュウ</t>
    </rPh>
    <rPh sb="3" eb="5">
      <t>ショウメイ</t>
    </rPh>
    <rPh sb="17" eb="19">
      <t>リシュウ</t>
    </rPh>
    <rPh sb="21" eb="23">
      <t>タンイ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</si>
</sst>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単&quot;&quot;位&quot;"/>
    <numFmt numFmtId="177" formatCode="&quot;あ&quot;&quot;と&quot;#0&quot;単&quot;&quot;位&quot;"/>
  </numFmts>
  <fonts count="39" x14ac:knownFonts="1">
    <font>
      <sz val="11"/>
      <color theme="1"/>
      <name val="ＭＳ Ｐゴシック"/>
      <family val="2"/>
      <charset val="128"/>
      <scheme val="minor"/>
    </font>
    <font>
      <sz val="6"/>
      <name val="ＭＳ Ｐゴシック"/>
      <family val="2"/>
      <charset val="128"/>
      <scheme val="minor"/>
    </font>
    <font>
      <sz val="11"/>
      <color theme="1"/>
      <name val="HGPｺﾞｼｯｸM"/>
      <family val="3"/>
      <charset val="128"/>
    </font>
    <font>
      <sz val="9"/>
      <color theme="1"/>
      <name val="HGPｺﾞｼｯｸM"/>
      <family val="3"/>
      <charset val="128"/>
    </font>
    <font>
      <b/>
      <sz val="11"/>
      <color theme="1"/>
      <name val="HGPｺﾞｼｯｸM"/>
      <family val="3"/>
      <charset val="128"/>
    </font>
    <font>
      <b/>
      <sz val="11"/>
      <color theme="0"/>
      <name val="HGPｺﾞｼｯｸM"/>
      <family val="3"/>
      <charset val="128"/>
    </font>
    <font>
      <b/>
      <sz val="8"/>
      <color theme="0"/>
      <name val="HGPｺﾞｼｯｸM"/>
      <family val="3"/>
      <charset val="128"/>
    </font>
    <font>
      <b/>
      <sz val="11"/>
      <color rgb="FFFF0000"/>
      <name val="HGPｺﾞｼｯｸM"/>
      <family val="3"/>
      <charset val="128"/>
    </font>
    <font>
      <sz val="22"/>
      <color theme="1"/>
      <name val="HGP教科書体"/>
      <family val="1"/>
      <charset val="128"/>
    </font>
    <font>
      <b/>
      <sz val="9"/>
      <color theme="0"/>
      <name val="HGPｺﾞｼｯｸM"/>
      <family val="3"/>
      <charset val="128"/>
    </font>
    <font>
      <sz val="10"/>
      <color theme="1"/>
      <name val="ＭＳ Ｐゴシック"/>
      <family val="2"/>
      <charset val="128"/>
      <scheme val="minor"/>
    </font>
    <font>
      <sz val="10"/>
      <color theme="1"/>
      <name val="HGPｺﾞｼｯｸM"/>
      <family val="3"/>
      <charset val="128"/>
    </font>
    <font>
      <u/>
      <sz val="11"/>
      <color theme="10"/>
      <name val="ＭＳ Ｐゴシック"/>
      <family val="2"/>
      <charset val="128"/>
      <scheme val="minor"/>
    </font>
    <font>
      <u/>
      <sz val="11"/>
      <color theme="10"/>
      <name val="HGPｺﾞｼｯｸM"/>
      <family val="3"/>
      <charset val="128"/>
    </font>
    <font>
      <sz val="12"/>
      <color theme="1" tint="0.249977111117893"/>
      <name val="HGPｺﾞｼｯｸM"/>
      <family val="3"/>
      <charset val="128"/>
    </font>
    <font>
      <sz val="9"/>
      <color rgb="FFFF0000"/>
      <name val="HGPｺﾞｼｯｸE"/>
      <family val="3"/>
      <charset val="128"/>
    </font>
    <font>
      <b/>
      <sz val="10"/>
      <color theme="0"/>
      <name val="HGPｺﾞｼｯｸM"/>
      <family val="3"/>
      <charset val="128"/>
    </font>
    <font>
      <b/>
      <sz val="9"/>
      <color rgb="FFFFFF00"/>
      <name val="HGPｺﾞｼｯｸM"/>
      <family val="3"/>
      <charset val="128"/>
    </font>
    <font>
      <b/>
      <sz val="14"/>
      <color rgb="FFFF0000"/>
      <name val="HGPｺﾞｼｯｸM"/>
      <family val="3"/>
      <charset val="128"/>
    </font>
    <font>
      <b/>
      <sz val="14"/>
      <color rgb="FFFF0000"/>
      <name val="HGP創英角ﾎﾟｯﾌﾟ体"/>
      <family val="3"/>
      <charset val="128"/>
    </font>
    <font>
      <sz val="22"/>
      <color theme="1"/>
      <name val="HGP創英角ﾎﾟｯﾌﾟ体"/>
      <family val="3"/>
      <charset val="128"/>
    </font>
    <font>
      <sz val="16"/>
      <color theme="1"/>
      <name val="HGP創英角ﾎﾟｯﾌﾟ体"/>
      <family val="3"/>
      <charset val="128"/>
    </font>
    <font>
      <sz val="18"/>
      <color theme="1"/>
      <name val="HGP創英角ﾎﾟｯﾌﾟ体"/>
      <family val="3"/>
      <charset val="128"/>
    </font>
    <font>
      <sz val="11"/>
      <color theme="3" tint="-0.499984740745262"/>
      <name val="HGPｺﾞｼｯｸM"/>
      <family val="3"/>
      <charset val="128"/>
    </font>
    <font>
      <sz val="16"/>
      <color theme="1"/>
      <name val="HGPｺﾞｼｯｸM"/>
      <family val="3"/>
      <charset val="128"/>
    </font>
    <font>
      <b/>
      <sz val="11"/>
      <color theme="1"/>
      <name val="HGSｺﾞｼｯｸM"/>
      <family val="3"/>
      <charset val="128"/>
    </font>
    <font>
      <b/>
      <sz val="16"/>
      <color theme="1"/>
      <name val="HGPｺﾞｼｯｸM"/>
      <family val="3"/>
      <charset val="128"/>
    </font>
    <font>
      <sz val="11"/>
      <name val="HGPｺﾞｼｯｸM"/>
      <family val="3"/>
      <charset val="128"/>
    </font>
    <font>
      <sz val="12"/>
      <name val="HGP創英角ﾎﾟｯﾌﾟ体"/>
      <family val="3"/>
      <charset val="128"/>
    </font>
    <font>
      <sz val="11"/>
      <color theme="1"/>
      <name val="HGP創英角ﾎﾟｯﾌﾟ体"/>
      <family val="3"/>
      <charset val="128"/>
    </font>
    <font>
      <b/>
      <sz val="12"/>
      <name val="HGPｺﾞｼｯｸM"/>
      <family val="3"/>
      <charset val="128"/>
    </font>
    <font>
      <b/>
      <sz val="16"/>
      <color theme="1"/>
      <name val="HGSｺﾞｼｯｸM"/>
      <family val="3"/>
      <charset val="128"/>
    </font>
    <font>
      <b/>
      <sz val="11"/>
      <color rgb="FFFFFF00"/>
      <name val="HGPｺﾞｼｯｸM"/>
      <family val="3"/>
      <charset val="128"/>
    </font>
    <font>
      <sz val="11"/>
      <color theme="0"/>
      <name val="HGPｺﾞｼｯｸM"/>
      <family val="3"/>
      <charset val="128"/>
    </font>
    <font>
      <sz val="11"/>
      <color theme="0"/>
      <name val="HGP創英角ﾎﾟｯﾌﾟ体"/>
      <family val="3"/>
      <charset val="128"/>
    </font>
    <font>
      <b/>
      <sz val="11"/>
      <color theme="0"/>
      <name val="HGP創英角ﾎﾟｯﾌﾟ体"/>
      <family val="3"/>
      <charset val="128"/>
    </font>
    <font>
      <sz val="14"/>
      <color rgb="FFFF0000"/>
      <name val="HGP創英角ﾎﾟｯﾌﾟ体"/>
      <family val="3"/>
      <charset val="128"/>
    </font>
    <font>
      <b/>
      <sz val="20"/>
      <color rgb="FFFF0000"/>
      <name val="HGPｺﾞｼｯｸM"/>
      <family val="3"/>
      <charset val="128"/>
    </font>
    <font>
      <b/>
      <sz val="11"/>
      <color rgb="FFFF0000"/>
      <name val="ＭＳ Ｐゴシック"/>
      <family val="3"/>
      <charset val="128"/>
      <scheme val="minor"/>
    </font>
  </fonts>
  <fills count="13">
    <fill>
      <patternFill patternType="none"/>
    </fill>
    <fill>
      <patternFill patternType="gray125"/>
    </fill>
    <fill>
      <patternFill patternType="solid">
        <fgColor theme="9" tint="0.79998168889431442"/>
        <bgColor indexed="64"/>
      </patternFill>
    </fill>
    <fill>
      <patternFill patternType="solid">
        <fgColor theme="0"/>
        <bgColor indexed="64"/>
      </patternFill>
    </fill>
    <fill>
      <patternFill patternType="solid">
        <fgColor theme="0" tint="-0.499984740745262"/>
        <bgColor indexed="64"/>
      </patternFill>
    </fill>
    <fill>
      <patternFill patternType="solid">
        <fgColor rgb="FF0070C0"/>
        <bgColor indexed="64"/>
      </patternFill>
    </fill>
    <fill>
      <patternFill patternType="solid">
        <fgColor theme="4" tint="0.79998168889431442"/>
        <bgColor indexed="64"/>
      </patternFill>
    </fill>
    <fill>
      <patternFill patternType="solid">
        <fgColor theme="3" tint="0.39997558519241921"/>
        <bgColor indexed="64"/>
      </patternFill>
    </fill>
    <fill>
      <patternFill patternType="solid">
        <fgColor theme="4" tint="0.39997558519241921"/>
        <bgColor indexed="64"/>
      </patternFill>
    </fill>
    <fill>
      <patternFill patternType="solid">
        <fgColor theme="3" tint="0.79998168889431442"/>
        <bgColor indexed="64"/>
      </patternFill>
    </fill>
    <fill>
      <patternFill patternType="solid">
        <fgColor rgb="FF99CCFF"/>
        <bgColor indexed="64"/>
      </patternFill>
    </fill>
    <fill>
      <patternFill patternType="solid">
        <fgColor theme="5" tint="-0.249977111117893"/>
        <bgColor indexed="64"/>
      </patternFill>
    </fill>
    <fill>
      <patternFill patternType="solid">
        <fgColor theme="8" tint="0.79998168889431442"/>
        <bgColor indexed="64"/>
      </patternFill>
    </fill>
  </fills>
  <borders count="48">
    <border>
      <left/>
      <right/>
      <top/>
      <bottom/>
      <diagonal/>
    </border>
    <border>
      <left style="hair">
        <color theme="0"/>
      </left>
      <right style="hair">
        <color theme="0"/>
      </right>
      <top style="hair">
        <color theme="0"/>
      </top>
      <bottom style="hair">
        <color theme="0"/>
      </bottom>
      <diagonal/>
    </border>
    <border diagonalDown="1">
      <left/>
      <right/>
      <top/>
      <bottom/>
      <diagonal style="hair">
        <color theme="0"/>
      </diagonal>
    </border>
    <border>
      <left style="hair">
        <color theme="0"/>
      </left>
      <right style="hair">
        <color theme="0"/>
      </right>
      <top style="hair">
        <color theme="0"/>
      </top>
      <bottom/>
      <diagonal/>
    </border>
    <border>
      <left style="hair">
        <color theme="0"/>
      </left>
      <right style="hair">
        <color theme="0"/>
      </right>
      <top/>
      <bottom/>
      <diagonal/>
    </border>
    <border>
      <left style="hair">
        <color theme="0"/>
      </left>
      <right style="hair">
        <color theme="0"/>
      </right>
      <top/>
      <bottom style="hair">
        <color theme="0"/>
      </bottom>
      <diagonal/>
    </border>
    <border>
      <left style="hair">
        <color theme="0"/>
      </left>
      <right/>
      <top style="hair">
        <color theme="0"/>
      </top>
      <bottom style="hair">
        <color theme="0"/>
      </bottom>
      <diagonal/>
    </border>
    <border>
      <left/>
      <right/>
      <top style="hair">
        <color theme="0"/>
      </top>
      <bottom style="hair">
        <color theme="0"/>
      </bottom>
      <diagonal/>
    </border>
    <border>
      <left/>
      <right style="hair">
        <color theme="0"/>
      </right>
      <top style="hair">
        <color theme="0"/>
      </top>
      <bottom style="hair">
        <color theme="0"/>
      </bottom>
      <diagonal/>
    </border>
    <border>
      <left style="hair">
        <color theme="0"/>
      </left>
      <right/>
      <top style="hair">
        <color theme="0"/>
      </top>
      <bottom/>
      <diagonal/>
    </border>
    <border>
      <left style="medium">
        <color indexed="64"/>
      </left>
      <right style="hair">
        <color theme="0"/>
      </right>
      <top style="medium">
        <color indexed="64"/>
      </top>
      <bottom style="medium">
        <color indexed="64"/>
      </bottom>
      <diagonal/>
    </border>
    <border>
      <left style="hair">
        <color theme="0"/>
      </left>
      <right style="medium">
        <color indexed="64"/>
      </right>
      <top style="medium">
        <color indexed="64"/>
      </top>
      <bottom style="medium">
        <color indexed="64"/>
      </bottom>
      <diagonal/>
    </border>
    <border>
      <left/>
      <right/>
      <top style="hair">
        <color theme="0"/>
      </top>
      <bottom/>
      <diagonal/>
    </border>
    <border>
      <left style="thin">
        <color theme="0"/>
      </left>
      <right style="thin">
        <color theme="0"/>
      </right>
      <top style="thin">
        <color theme="0"/>
      </top>
      <bottom style="thin">
        <color theme="0"/>
      </bottom>
      <diagonal/>
    </border>
    <border>
      <left style="hair">
        <color theme="0"/>
      </left>
      <right style="hair">
        <color theme="0"/>
      </right>
      <top style="thin">
        <color theme="0"/>
      </top>
      <bottom style="thin">
        <color theme="0"/>
      </bottom>
      <diagonal/>
    </border>
    <border>
      <left style="hair">
        <color theme="0"/>
      </left>
      <right/>
      <top/>
      <bottom/>
      <diagonal/>
    </border>
    <border>
      <left style="hair">
        <color theme="0"/>
      </left>
      <right style="hair">
        <color theme="0"/>
      </right>
      <top/>
      <bottom style="thin">
        <color theme="0"/>
      </bottom>
      <diagonal/>
    </border>
    <border>
      <left style="thin">
        <color theme="0"/>
      </left>
      <right style="thin">
        <color theme="0"/>
      </right>
      <top style="thin">
        <color theme="0"/>
      </top>
      <bottom/>
      <diagonal/>
    </border>
    <border>
      <left style="medium">
        <color rgb="FFFF0000"/>
      </left>
      <right style="medium">
        <color rgb="FFFF0000"/>
      </right>
      <top style="medium">
        <color rgb="FFFF0000"/>
      </top>
      <bottom style="medium">
        <color rgb="FFFF0000"/>
      </bottom>
      <diagonal/>
    </border>
    <border>
      <left style="thick">
        <color theme="0"/>
      </left>
      <right style="thick">
        <color theme="0"/>
      </right>
      <top style="thick">
        <color theme="0"/>
      </top>
      <bottom style="thick">
        <color theme="0"/>
      </bottom>
      <diagonal/>
    </border>
    <border>
      <left style="thick">
        <color theme="0"/>
      </left>
      <right style="thick">
        <color theme="0"/>
      </right>
      <top style="thick">
        <color theme="0"/>
      </top>
      <bottom/>
      <diagonal/>
    </border>
    <border>
      <left style="thick">
        <color theme="0"/>
      </left>
      <right style="thick">
        <color theme="0"/>
      </right>
      <top/>
      <bottom style="thick">
        <color theme="0"/>
      </bottom>
      <diagonal/>
    </border>
    <border>
      <left style="thick">
        <color theme="0"/>
      </left>
      <right/>
      <top/>
      <bottom/>
      <diagonal/>
    </border>
    <border>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diagonal/>
    </border>
    <border>
      <left style="thin">
        <color theme="0"/>
      </left>
      <right/>
      <top style="thin">
        <color theme="0"/>
      </top>
      <bottom/>
      <diagonal/>
    </border>
    <border diagonalDown="1">
      <left/>
      <right style="thin">
        <color theme="0"/>
      </right>
      <top/>
      <bottom style="thin">
        <color theme="0"/>
      </bottom>
      <diagonal style="thin">
        <color theme="0"/>
      </diagonal>
    </border>
    <border diagonalDown="1">
      <left style="thin">
        <color theme="0"/>
      </left>
      <right style="thin">
        <color theme="0"/>
      </right>
      <top/>
      <bottom style="thin">
        <color theme="0"/>
      </bottom>
      <diagonal style="thin">
        <color theme="0"/>
      </diagonal>
    </border>
    <border>
      <left style="thin">
        <color theme="0"/>
      </left>
      <right style="thin">
        <color theme="0"/>
      </right>
      <top style="medium">
        <color auto="1"/>
      </top>
      <bottom style="medium">
        <color auto="1"/>
      </bottom>
      <diagonal/>
    </border>
    <border>
      <left/>
      <right style="medium">
        <color rgb="FFFF0000"/>
      </right>
      <top/>
      <bottom/>
      <diagonal/>
    </border>
    <border>
      <left/>
      <right style="hair">
        <color theme="0"/>
      </right>
      <top style="hair">
        <color theme="0"/>
      </top>
      <bottom/>
      <diagonal/>
    </border>
    <border>
      <left/>
      <right style="hair">
        <color theme="0"/>
      </right>
      <top/>
      <bottom/>
      <diagonal/>
    </border>
    <border>
      <left style="hair">
        <color theme="0"/>
      </left>
      <right/>
      <top/>
      <bottom style="hair">
        <color theme="0"/>
      </bottom>
      <diagonal/>
    </border>
    <border>
      <left/>
      <right style="hair">
        <color theme="0"/>
      </right>
      <top/>
      <bottom style="hair">
        <color theme="0"/>
      </bottom>
      <diagonal/>
    </border>
    <border diagonalDown="1">
      <left style="hair">
        <color theme="0"/>
      </left>
      <right/>
      <top style="hair">
        <color theme="0"/>
      </top>
      <bottom/>
      <diagonal style="hair">
        <color theme="0"/>
      </diagonal>
    </border>
    <border diagonalDown="1">
      <left/>
      <right/>
      <top style="hair">
        <color theme="0"/>
      </top>
      <bottom/>
      <diagonal style="hair">
        <color theme="0"/>
      </diagonal>
    </border>
    <border diagonalDown="1">
      <left/>
      <right style="thin">
        <color theme="0"/>
      </right>
      <top style="hair">
        <color theme="0"/>
      </top>
      <bottom/>
      <diagonal style="hair">
        <color theme="0"/>
      </diagonal>
    </border>
    <border>
      <left style="medium">
        <color theme="1"/>
      </left>
      <right style="medium">
        <color theme="1"/>
      </right>
      <top style="medium">
        <color theme="1"/>
      </top>
      <bottom style="medium">
        <color theme="1"/>
      </bottom>
      <diagonal/>
    </border>
    <border>
      <left style="medium">
        <color theme="1"/>
      </left>
      <right style="medium">
        <color theme="0"/>
      </right>
      <top style="medium">
        <color theme="1"/>
      </top>
      <bottom style="medium">
        <color theme="0"/>
      </bottom>
      <diagonal/>
    </border>
    <border>
      <left style="medium">
        <color theme="0"/>
      </left>
      <right style="medium">
        <color theme="0"/>
      </right>
      <top style="medium">
        <color theme="1"/>
      </top>
      <bottom style="medium">
        <color theme="0"/>
      </bottom>
      <diagonal/>
    </border>
    <border>
      <left style="medium">
        <color theme="0"/>
      </left>
      <right style="medium">
        <color theme="1"/>
      </right>
      <top style="medium">
        <color theme="1"/>
      </top>
      <bottom style="medium">
        <color theme="0"/>
      </bottom>
      <diagonal/>
    </border>
    <border>
      <left style="medium">
        <color theme="1"/>
      </left>
      <right style="medium">
        <color theme="1"/>
      </right>
      <top/>
      <bottom/>
      <diagonal/>
    </border>
    <border>
      <left style="medium">
        <color theme="1"/>
      </left>
      <right style="medium">
        <color theme="1"/>
      </right>
      <top/>
      <bottom style="medium">
        <color theme="1"/>
      </bottom>
      <diagonal/>
    </border>
    <border>
      <left style="medium">
        <color rgb="FF0070C0"/>
      </left>
      <right style="medium">
        <color rgb="FF0070C0"/>
      </right>
      <top/>
      <bottom/>
      <diagonal/>
    </border>
    <border>
      <left style="medium">
        <color theme="1"/>
      </left>
      <right/>
      <top/>
      <bottom style="medium">
        <color theme="1"/>
      </bottom>
      <diagonal/>
    </border>
    <border>
      <left/>
      <right style="medium">
        <color theme="1"/>
      </right>
      <top/>
      <bottom style="medium">
        <color theme="1"/>
      </bottom>
      <diagonal/>
    </border>
    <border>
      <left style="medium">
        <color theme="5" tint="-0.249977111117893"/>
      </left>
      <right style="medium">
        <color theme="5" tint="-0.249977111117893"/>
      </right>
      <top/>
      <bottom/>
      <diagonal/>
    </border>
  </borders>
  <cellStyleXfs count="2">
    <xf numFmtId="0" fontId="0" fillId="0" borderId="0">
      <alignment vertical="center"/>
    </xf>
    <xf numFmtId="0" fontId="12" fillId="0" borderId="0" applyNumberFormat="0" applyFill="0" applyBorder="0" applyAlignment="0" applyProtection="0">
      <alignment vertical="center"/>
    </xf>
  </cellStyleXfs>
  <cellXfs count="136">
    <xf numFmtId="0" fontId="0" fillId="0" borderId="0" xfId="0">
      <alignment vertical="center"/>
    </xf>
    <xf numFmtId="0" fontId="0" fillId="0" borderId="0" xfId="0" applyAlignment="1">
      <alignment horizontal="center" vertical="center"/>
    </xf>
    <xf numFmtId="0" fontId="0" fillId="3" borderId="0" xfId="0" applyFill="1">
      <alignment vertical="center"/>
    </xf>
    <xf numFmtId="0" fontId="4" fillId="3" borderId="0" xfId="0" applyFont="1" applyFill="1">
      <alignment vertical="center"/>
    </xf>
    <xf numFmtId="0" fontId="2" fillId="3" borderId="0" xfId="0" applyFont="1" applyFill="1">
      <alignment vertical="center"/>
    </xf>
    <xf numFmtId="0" fontId="0" fillId="3" borderId="0" xfId="0" applyFill="1" applyAlignment="1">
      <alignment horizontal="center" vertical="center"/>
    </xf>
    <xf numFmtId="0" fontId="2" fillId="3" borderId="0" xfId="0" applyFont="1" applyFill="1" applyAlignment="1">
      <alignment horizontal="center" vertical="center"/>
    </xf>
    <xf numFmtId="0" fontId="2" fillId="3" borderId="0" xfId="0" applyFont="1" applyFill="1" applyAlignment="1"/>
    <xf numFmtId="0" fontId="2" fillId="3" borderId="0" xfId="0" applyFont="1" applyFill="1" applyAlignment="1">
      <alignment vertical="top"/>
    </xf>
    <xf numFmtId="0" fontId="8" fillId="3" borderId="0" xfId="0" applyFont="1" applyFill="1">
      <alignment vertical="center"/>
    </xf>
    <xf numFmtId="0" fontId="7" fillId="3" borderId="0" xfId="0" applyFont="1" applyFill="1" applyAlignment="1">
      <alignment horizontal="right" vertical="center"/>
    </xf>
    <xf numFmtId="0" fontId="10" fillId="0" borderId="0" xfId="0" applyFont="1" applyAlignment="1">
      <alignment horizontal="center" vertical="center"/>
    </xf>
    <xf numFmtId="0" fontId="2" fillId="3" borderId="0" xfId="0" applyFont="1" applyFill="1" applyAlignment="1">
      <alignment horizontal="right" vertical="center"/>
    </xf>
    <xf numFmtId="0" fontId="2" fillId="3" borderId="0" xfId="0" applyFont="1" applyFill="1" applyAlignment="1">
      <alignment horizontal="center" vertical="top"/>
    </xf>
    <xf numFmtId="0" fontId="0" fillId="3" borderId="0" xfId="0" applyFill="1" applyAlignment="1">
      <alignment vertical="top"/>
    </xf>
    <xf numFmtId="0" fontId="0" fillId="3" borderId="0" xfId="0" applyFill="1" applyAlignment="1">
      <alignment horizontal="center" vertical="top"/>
    </xf>
    <xf numFmtId="0" fontId="0" fillId="0" borderId="0" xfId="0" applyAlignment="1">
      <alignment vertical="top"/>
    </xf>
    <xf numFmtId="0" fontId="2" fillId="3" borderId="0" xfId="0" applyFont="1" applyFill="1" applyAlignment="1">
      <alignment horizontal="center"/>
    </xf>
    <xf numFmtId="0" fontId="0" fillId="3" borderId="0" xfId="0" applyFill="1" applyAlignment="1"/>
    <xf numFmtId="0" fontId="0" fillId="3" borderId="0" xfId="0" applyFill="1" applyAlignment="1">
      <alignment horizontal="center"/>
    </xf>
    <xf numFmtId="0" fontId="0" fillId="0" borderId="0" xfId="0" applyAlignment="1"/>
    <xf numFmtId="0" fontId="14" fillId="3" borderId="0" xfId="0" applyFont="1" applyFill="1">
      <alignment vertical="center"/>
    </xf>
    <xf numFmtId="0" fontId="15" fillId="3" borderId="0" xfId="0" applyFont="1" applyFill="1">
      <alignment vertical="center"/>
    </xf>
    <xf numFmtId="0" fontId="11" fillId="3" borderId="0" xfId="0" applyFont="1" applyFill="1" applyAlignment="1">
      <alignment horizontal="center" vertical="center"/>
    </xf>
    <xf numFmtId="0" fontId="20" fillId="3" borderId="0" xfId="0" applyFont="1" applyFill="1" applyAlignment="1">
      <alignment horizontal="center"/>
    </xf>
    <xf numFmtId="0" fontId="20" fillId="0" borderId="0" xfId="0" applyFont="1" applyAlignment="1">
      <alignment horizontal="center"/>
    </xf>
    <xf numFmtId="0" fontId="13" fillId="3" borderId="0" xfId="1" applyFont="1" applyFill="1" applyAlignment="1">
      <alignment horizontal="left" vertical="center"/>
    </xf>
    <xf numFmtId="0" fontId="3" fillId="3" borderId="0" xfId="0" applyFont="1" applyFill="1">
      <alignment vertical="center"/>
    </xf>
    <xf numFmtId="0" fontId="5" fillId="5" borderId="3" xfId="0" applyFont="1" applyFill="1" applyBorder="1" applyAlignment="1">
      <alignment horizontal="center" vertical="center"/>
    </xf>
    <xf numFmtId="0" fontId="6" fillId="5" borderId="3" xfId="0" applyFont="1" applyFill="1" applyBorder="1" applyAlignment="1">
      <alignment horizontal="center" vertical="center" wrapText="1"/>
    </xf>
    <xf numFmtId="0" fontId="5" fillId="5" borderId="1" xfId="0" applyFont="1" applyFill="1" applyBorder="1" applyAlignment="1">
      <alignment horizontal="center" vertical="center"/>
    </xf>
    <xf numFmtId="0" fontId="9" fillId="5" borderId="3" xfId="0" applyFont="1" applyFill="1" applyBorder="1" applyAlignment="1">
      <alignment horizontal="center" vertical="center" wrapText="1"/>
    </xf>
    <xf numFmtId="0" fontId="23" fillId="8" borderId="5" xfId="0" applyFont="1" applyFill="1" applyBorder="1" applyAlignment="1">
      <alignment horizontal="center" vertical="center"/>
    </xf>
    <xf numFmtId="0" fontId="23" fillId="8" borderId="1" xfId="0" applyFont="1" applyFill="1" applyBorder="1" applyAlignment="1">
      <alignment horizontal="center" vertical="center"/>
    </xf>
    <xf numFmtId="0" fontId="0" fillId="6" borderId="1" xfId="0" applyFill="1" applyBorder="1" applyProtection="1">
      <alignment vertical="center"/>
      <protection locked="0"/>
    </xf>
    <xf numFmtId="0" fontId="3" fillId="6" borderId="1" xfId="0" applyFont="1" applyFill="1" applyBorder="1" applyAlignment="1" applyProtection="1">
      <alignment horizontal="center" vertical="center"/>
      <protection locked="0"/>
    </xf>
    <xf numFmtId="0" fontId="2" fillId="6" borderId="5" xfId="0" applyFont="1" applyFill="1" applyBorder="1" applyAlignment="1" applyProtection="1">
      <alignment horizontal="center" vertical="center"/>
      <protection locked="0"/>
    </xf>
    <xf numFmtId="0" fontId="2" fillId="6" borderId="5" xfId="0" applyFont="1" applyFill="1" applyBorder="1">
      <alignment vertical="center"/>
    </xf>
    <xf numFmtId="0" fontId="2" fillId="6" borderId="5" xfId="0" applyFont="1" applyFill="1" applyBorder="1" applyAlignment="1">
      <alignment horizontal="center" vertical="center"/>
    </xf>
    <xf numFmtId="0" fontId="2" fillId="6" borderId="4" xfId="0" applyFont="1" applyFill="1" applyBorder="1" applyAlignment="1">
      <alignment horizontal="center" vertical="center"/>
    </xf>
    <xf numFmtId="0" fontId="2" fillId="6" borderId="16" xfId="0" applyFont="1" applyFill="1" applyBorder="1" applyAlignment="1">
      <alignment horizontal="center" vertical="center"/>
    </xf>
    <xf numFmtId="0" fontId="2" fillId="6" borderId="1" xfId="0" applyFont="1" applyFill="1" applyBorder="1" applyAlignment="1" applyProtection="1">
      <alignment horizontal="center" vertical="center"/>
      <protection locked="0"/>
    </xf>
    <xf numFmtId="0" fontId="2" fillId="6" borderId="1" xfId="0" applyFont="1" applyFill="1" applyBorder="1" applyAlignment="1">
      <alignment horizontal="center" vertical="center"/>
    </xf>
    <xf numFmtId="0" fontId="2" fillId="6" borderId="14" xfId="0" applyFont="1" applyFill="1" applyBorder="1" applyAlignment="1">
      <alignment horizontal="center" vertical="center"/>
    </xf>
    <xf numFmtId="0" fontId="2" fillId="10" borderId="18" xfId="0" applyFont="1" applyFill="1" applyBorder="1" applyAlignment="1">
      <alignment horizontal="center" vertical="center"/>
    </xf>
    <xf numFmtId="0" fontId="9" fillId="5" borderId="20" xfId="0" applyFont="1" applyFill="1" applyBorder="1" applyAlignment="1">
      <alignment horizontal="center" vertical="center"/>
    </xf>
    <xf numFmtId="0" fontId="9" fillId="5" borderId="19" xfId="0" applyFont="1" applyFill="1" applyBorder="1" applyAlignment="1">
      <alignment horizontal="center" vertical="center" wrapText="1"/>
    </xf>
    <xf numFmtId="0" fontId="16" fillId="5" borderId="19" xfId="0" applyFont="1" applyFill="1" applyBorder="1" applyAlignment="1">
      <alignment horizontal="center" vertical="center"/>
    </xf>
    <xf numFmtId="0" fontId="17" fillId="7" borderId="19" xfId="0" applyFont="1" applyFill="1" applyBorder="1" applyAlignment="1">
      <alignment horizontal="center" vertical="center" wrapText="1"/>
    </xf>
    <xf numFmtId="0" fontId="17" fillId="7" borderId="21" xfId="0" applyFont="1" applyFill="1" applyBorder="1" applyAlignment="1">
      <alignment horizontal="center" vertical="center" wrapText="1"/>
    </xf>
    <xf numFmtId="0" fontId="24" fillId="3" borderId="0" xfId="0" applyFont="1" applyFill="1">
      <alignment vertical="center"/>
    </xf>
    <xf numFmtId="0" fontId="10" fillId="3" borderId="0" xfId="0" applyFont="1" applyFill="1" applyAlignment="1">
      <alignment horizontal="center" vertical="center"/>
    </xf>
    <xf numFmtId="0" fontId="0" fillId="3" borderId="1" xfId="0" applyFill="1" applyBorder="1" applyProtection="1">
      <alignment vertical="center"/>
      <protection locked="0"/>
    </xf>
    <xf numFmtId="0" fontId="3" fillId="3" borderId="1" xfId="0" applyFont="1" applyFill="1" applyBorder="1" applyAlignment="1" applyProtection="1">
      <alignment horizontal="center" vertical="center"/>
      <protection locked="0"/>
    </xf>
    <xf numFmtId="0" fontId="2" fillId="2" borderId="13" xfId="0" applyFont="1" applyFill="1" applyBorder="1" applyAlignment="1">
      <alignment horizontal="center" vertical="center"/>
    </xf>
    <xf numFmtId="0" fontId="0" fillId="5" borderId="0" xfId="0" applyFill="1">
      <alignment vertical="center"/>
    </xf>
    <xf numFmtId="0" fontId="2" fillId="8" borderId="13" xfId="0" applyFont="1" applyFill="1" applyBorder="1" applyAlignment="1">
      <alignment horizontal="center" vertical="center"/>
    </xf>
    <xf numFmtId="0" fontId="2" fillId="10" borderId="26" xfId="0" applyFont="1" applyFill="1" applyBorder="1" applyAlignment="1">
      <alignment horizontal="center" vertical="center"/>
    </xf>
    <xf numFmtId="0" fontId="2" fillId="6" borderId="13" xfId="0" quotePrefix="1" applyFont="1" applyFill="1" applyBorder="1" applyAlignment="1">
      <alignment horizontal="center" vertical="center"/>
    </xf>
    <xf numFmtId="0" fontId="2" fillId="6" borderId="13" xfId="0" applyFont="1" applyFill="1" applyBorder="1" applyAlignment="1">
      <alignment horizontal="center" vertical="center"/>
    </xf>
    <xf numFmtId="0" fontId="2" fillId="6" borderId="24" xfId="0" applyFont="1" applyFill="1" applyBorder="1" applyAlignment="1">
      <alignment horizontal="center" vertical="center"/>
    </xf>
    <xf numFmtId="0" fontId="25" fillId="3" borderId="0" xfId="0" applyFont="1" applyFill="1" applyAlignment="1">
      <alignment horizontal="right" vertical="top"/>
    </xf>
    <xf numFmtId="0" fontId="5" fillId="3" borderId="1" xfId="0" applyFont="1" applyFill="1" applyBorder="1" applyAlignment="1">
      <alignment horizontal="center" vertical="center"/>
    </xf>
    <xf numFmtId="0" fontId="0" fillId="3" borderId="8" xfId="0" applyFill="1" applyBorder="1" applyProtection="1">
      <alignment vertical="center"/>
      <protection locked="0"/>
    </xf>
    <xf numFmtId="0" fontId="2" fillId="0" borderId="0" xfId="0" applyFont="1">
      <alignment vertical="center"/>
    </xf>
    <xf numFmtId="0" fontId="5" fillId="3" borderId="0" xfId="0" applyFont="1" applyFill="1" applyAlignment="1">
      <alignment horizontal="center" vertical="center" wrapText="1"/>
    </xf>
    <xf numFmtId="0" fontId="5" fillId="3" borderId="31" xfId="0" applyFont="1" applyFill="1" applyBorder="1" applyAlignment="1">
      <alignment horizontal="center" vertical="center" wrapText="1"/>
    </xf>
    <xf numFmtId="0" fontId="2" fillId="3" borderId="9" xfId="0" applyFont="1" applyFill="1" applyBorder="1" applyAlignment="1">
      <alignment horizontal="center" vertical="center"/>
    </xf>
    <xf numFmtId="0" fontId="2" fillId="3" borderId="12" xfId="0" applyFont="1" applyFill="1" applyBorder="1" applyAlignment="1">
      <alignment horizontal="center" vertical="center"/>
    </xf>
    <xf numFmtId="0" fontId="31" fillId="3" borderId="0" xfId="0" applyFont="1" applyFill="1" applyAlignment="1">
      <alignment horizontal="right" vertical="center"/>
    </xf>
    <xf numFmtId="0" fontId="5" fillId="0" borderId="0" xfId="0" applyFont="1" applyAlignment="1">
      <alignment horizontal="center" vertical="center"/>
    </xf>
    <xf numFmtId="0" fontId="3" fillId="3" borderId="0" xfId="0" applyFont="1" applyFill="1" applyAlignment="1">
      <alignment horizontal="left"/>
    </xf>
    <xf numFmtId="0" fontId="22" fillId="3" borderId="0" xfId="0" applyFont="1" applyFill="1" applyAlignment="1">
      <alignment horizontal="center"/>
    </xf>
    <xf numFmtId="0" fontId="2" fillId="10" borderId="13" xfId="0" applyFont="1" applyFill="1" applyBorder="1" applyAlignment="1">
      <alignment horizontal="center" vertical="center"/>
    </xf>
    <xf numFmtId="0" fontId="5" fillId="11" borderId="13" xfId="0" applyFont="1" applyFill="1" applyBorder="1" applyAlignment="1">
      <alignment horizontal="center" vertical="center"/>
    </xf>
    <xf numFmtId="0" fontId="2" fillId="2" borderId="13" xfId="0" applyFont="1" applyFill="1" applyBorder="1">
      <alignment vertical="center"/>
    </xf>
    <xf numFmtId="0" fontId="27" fillId="10" borderId="18" xfId="0" applyFont="1" applyFill="1" applyBorder="1" applyAlignment="1">
      <alignment horizontal="center" vertical="center"/>
    </xf>
    <xf numFmtId="0" fontId="5" fillId="5" borderId="39" xfId="0" applyFont="1" applyFill="1" applyBorder="1" applyAlignment="1">
      <alignment horizontal="center" vertical="center" wrapText="1"/>
    </xf>
    <xf numFmtId="0" fontId="5" fillId="5" borderId="40" xfId="0" applyFont="1" applyFill="1" applyBorder="1" applyAlignment="1">
      <alignment horizontal="center" vertical="center" wrapText="1"/>
    </xf>
    <xf numFmtId="0" fontId="5" fillId="5" borderId="40" xfId="0" applyFont="1" applyFill="1" applyBorder="1" applyAlignment="1">
      <alignment horizontal="center" vertical="center"/>
    </xf>
    <xf numFmtId="0" fontId="5" fillId="5" borderId="41" xfId="0" applyFont="1" applyFill="1" applyBorder="1" applyAlignment="1">
      <alignment horizontal="center" vertical="center"/>
    </xf>
    <xf numFmtId="0" fontId="0" fillId="3" borderId="43" xfId="0" applyFill="1" applyBorder="1">
      <alignment vertical="center"/>
    </xf>
    <xf numFmtId="0" fontId="3" fillId="3" borderId="42" xfId="0" applyFont="1" applyFill="1" applyBorder="1" applyAlignment="1">
      <alignment horizontal="left"/>
    </xf>
    <xf numFmtId="0" fontId="5" fillId="5" borderId="38" xfId="0" applyFont="1" applyFill="1" applyBorder="1" applyAlignment="1">
      <alignment horizontal="center" vertical="center"/>
    </xf>
    <xf numFmtId="0" fontId="27" fillId="8" borderId="10" xfId="0" applyFont="1" applyFill="1" applyBorder="1" applyAlignment="1">
      <alignment horizontal="center" vertical="center"/>
    </xf>
    <xf numFmtId="0" fontId="27" fillId="6" borderId="29" xfId="0" quotePrefix="1" applyFont="1" applyFill="1" applyBorder="1" applyAlignment="1">
      <alignment horizontal="center" vertical="center"/>
    </xf>
    <xf numFmtId="0" fontId="27" fillId="6" borderId="29" xfId="0" applyFont="1" applyFill="1" applyBorder="1" applyAlignment="1">
      <alignment horizontal="center" vertical="center"/>
    </xf>
    <xf numFmtId="0" fontId="27" fillId="6" borderId="11" xfId="0" applyFont="1" applyFill="1" applyBorder="1" applyAlignment="1">
      <alignment horizontal="center" vertical="center"/>
    </xf>
    <xf numFmtId="0" fontId="12" fillId="3" borderId="0" xfId="1" applyFill="1" applyAlignment="1">
      <alignment horizontal="left" vertical="center"/>
    </xf>
    <xf numFmtId="176" fontId="20" fillId="3" borderId="44" xfId="0" applyNumberFormat="1" applyFont="1" applyFill="1" applyBorder="1" applyAlignment="1">
      <alignment horizontal="center" vertical="center"/>
    </xf>
    <xf numFmtId="0" fontId="33" fillId="4" borderId="43" xfId="0" applyFont="1" applyFill="1" applyBorder="1" applyAlignment="1">
      <alignment horizontal="center" vertical="center"/>
    </xf>
    <xf numFmtId="176" fontId="21" fillId="12" borderId="19" xfId="0" applyNumberFormat="1" applyFont="1" applyFill="1" applyBorder="1" applyAlignment="1">
      <alignment horizontal="center" vertical="center"/>
    </xf>
    <xf numFmtId="177" fontId="36" fillId="9" borderId="19" xfId="0" applyNumberFormat="1" applyFont="1" applyFill="1" applyBorder="1" applyAlignment="1">
      <alignment horizontal="center" vertical="center"/>
    </xf>
    <xf numFmtId="177" fontId="22" fillId="3" borderId="47" xfId="0" applyNumberFormat="1" applyFont="1" applyFill="1" applyBorder="1" applyAlignment="1">
      <alignment horizontal="center"/>
    </xf>
    <xf numFmtId="0" fontId="15" fillId="3" borderId="22" xfId="0" applyFont="1" applyFill="1" applyBorder="1" applyAlignment="1">
      <alignment vertical="center" wrapText="1"/>
    </xf>
    <xf numFmtId="0" fontId="15" fillId="3" borderId="0" xfId="0" applyFont="1" applyFill="1" applyAlignment="1">
      <alignment vertical="center" wrapText="1"/>
    </xf>
    <xf numFmtId="0" fontId="15" fillId="3" borderId="22" xfId="0" applyFont="1" applyFill="1" applyBorder="1">
      <alignment vertical="center"/>
    </xf>
    <xf numFmtId="176" fontId="37" fillId="3" borderId="0" xfId="0" applyNumberFormat="1" applyFont="1" applyFill="1" applyAlignment="1">
      <alignment horizontal="center" vertical="center"/>
    </xf>
    <xf numFmtId="0" fontId="38" fillId="3" borderId="0" xfId="0" applyFont="1" applyFill="1">
      <alignment vertical="center"/>
    </xf>
    <xf numFmtId="0" fontId="5" fillId="5" borderId="25" xfId="0" applyFont="1" applyFill="1" applyBorder="1" applyAlignment="1">
      <alignment horizontal="center" vertical="center"/>
    </xf>
    <xf numFmtId="0" fontId="5" fillId="5" borderId="17" xfId="0" applyFont="1" applyFill="1" applyBorder="1" applyAlignment="1">
      <alignment horizontal="center" vertical="center"/>
    </xf>
    <xf numFmtId="0" fontId="2" fillId="8" borderId="17" xfId="0" applyFont="1" applyFill="1" applyBorder="1" applyAlignment="1">
      <alignment horizontal="center" vertical="center"/>
    </xf>
    <xf numFmtId="0" fontId="2" fillId="3" borderId="0" xfId="0" applyFont="1" applyFill="1" applyAlignment="1">
      <alignment horizontal="center" vertical="center"/>
    </xf>
    <xf numFmtId="0" fontId="26" fillId="3" borderId="0" xfId="0" applyFont="1" applyFill="1" applyAlignment="1">
      <alignment horizontal="right" vertical="center"/>
    </xf>
    <xf numFmtId="0" fontId="5" fillId="8" borderId="27" xfId="0" applyFont="1" applyFill="1" applyBorder="1" applyAlignment="1">
      <alignment horizontal="center" vertical="center"/>
    </xf>
    <xf numFmtId="0" fontId="5" fillId="8" borderId="28" xfId="0" applyFont="1" applyFill="1" applyBorder="1" applyAlignment="1">
      <alignment horizontal="center" vertical="center"/>
    </xf>
    <xf numFmtId="0" fontId="4" fillId="6" borderId="23" xfId="0" applyFont="1" applyFill="1" applyBorder="1" applyAlignment="1">
      <alignment horizontal="center" vertical="center" textRotation="255"/>
    </xf>
    <xf numFmtId="0" fontId="2" fillId="9" borderId="13" xfId="0" applyFont="1" applyFill="1" applyBorder="1" applyAlignment="1">
      <alignment horizontal="center" vertical="center" textRotation="255" wrapText="1"/>
    </xf>
    <xf numFmtId="0" fontId="2" fillId="9" borderId="13" xfId="0" applyFont="1" applyFill="1" applyBorder="1" applyAlignment="1">
      <alignment horizontal="center" vertical="center" textRotation="255"/>
    </xf>
    <xf numFmtId="0" fontId="33" fillId="4" borderId="45" xfId="0" applyFont="1" applyFill="1" applyBorder="1" applyAlignment="1">
      <alignment horizontal="center" vertical="center"/>
    </xf>
    <xf numFmtId="0" fontId="33" fillId="4" borderId="46" xfId="0" applyFont="1" applyFill="1" applyBorder="1" applyAlignment="1">
      <alignment horizontal="center" vertical="center"/>
    </xf>
    <xf numFmtId="0" fontId="5" fillId="5" borderId="6" xfId="0" applyFont="1" applyFill="1" applyBorder="1" applyAlignment="1">
      <alignment horizontal="center" vertical="center" wrapText="1"/>
    </xf>
    <xf numFmtId="0" fontId="5" fillId="5" borderId="7" xfId="0" applyFont="1" applyFill="1" applyBorder="1" applyAlignment="1">
      <alignment horizontal="center" vertical="center" wrapText="1"/>
    </xf>
    <xf numFmtId="0" fontId="5" fillId="5" borderId="8" xfId="0" applyFont="1" applyFill="1" applyBorder="1" applyAlignment="1">
      <alignment horizontal="center" vertical="center" wrapText="1"/>
    </xf>
    <xf numFmtId="0" fontId="2" fillId="8" borderId="35" xfId="0" applyFont="1" applyFill="1" applyBorder="1" applyAlignment="1">
      <alignment horizontal="center" vertical="center"/>
    </xf>
    <xf numFmtId="0" fontId="2" fillId="8" borderId="36" xfId="0" applyFont="1" applyFill="1" applyBorder="1" applyAlignment="1">
      <alignment horizontal="center" vertical="center"/>
    </xf>
    <xf numFmtId="0" fontId="2" fillId="8" borderId="2" xfId="0" applyFont="1" applyFill="1" applyBorder="1" applyAlignment="1">
      <alignment horizontal="center" vertical="center"/>
    </xf>
    <xf numFmtId="0" fontId="2" fillId="8" borderId="37" xfId="0" applyFont="1" applyFill="1" applyBorder="1" applyAlignment="1">
      <alignment horizontal="center" vertical="center"/>
    </xf>
    <xf numFmtId="0" fontId="5" fillId="11" borderId="13" xfId="0" applyFont="1" applyFill="1" applyBorder="1" applyAlignment="1">
      <alignment horizontal="center" vertical="center"/>
    </xf>
    <xf numFmtId="0" fontId="2" fillId="2" borderId="13" xfId="0" applyFont="1" applyFill="1" applyBorder="1" applyAlignment="1">
      <alignment horizontal="center" vertical="center"/>
    </xf>
    <xf numFmtId="0" fontId="30" fillId="6" borderId="3" xfId="0" applyFont="1" applyFill="1" applyBorder="1" applyAlignment="1">
      <alignment horizontal="center" vertical="center" textRotation="255" wrapText="1"/>
    </xf>
    <xf numFmtId="0" fontId="30" fillId="6" borderId="4" xfId="0" applyFont="1" applyFill="1" applyBorder="1" applyAlignment="1">
      <alignment horizontal="center" vertical="center" textRotation="255" wrapText="1"/>
    </xf>
    <xf numFmtId="0" fontId="30" fillId="6" borderId="5" xfId="0" applyFont="1" applyFill="1" applyBorder="1" applyAlignment="1">
      <alignment horizontal="center" vertical="center" textRotation="255" wrapText="1"/>
    </xf>
    <xf numFmtId="0" fontId="23" fillId="9" borderId="9" xfId="0" applyFont="1" applyFill="1" applyBorder="1" applyAlignment="1">
      <alignment horizontal="center" vertical="center" textRotation="255" wrapText="1"/>
    </xf>
    <xf numFmtId="0" fontId="23" fillId="9" borderId="4" xfId="0" applyFont="1" applyFill="1" applyBorder="1" applyAlignment="1">
      <alignment horizontal="center" vertical="center" textRotation="255" wrapText="1"/>
    </xf>
    <xf numFmtId="0" fontId="23" fillId="9" borderId="5" xfId="0" applyFont="1" applyFill="1" applyBorder="1" applyAlignment="1">
      <alignment horizontal="center" vertical="center" textRotation="255" wrapText="1"/>
    </xf>
    <xf numFmtId="0" fontId="23" fillId="9" borderId="3" xfId="0" applyFont="1" applyFill="1" applyBorder="1" applyAlignment="1">
      <alignment horizontal="center" vertical="center" textRotation="255" wrapText="1"/>
    </xf>
    <xf numFmtId="0" fontId="5" fillId="5" borderId="0" xfId="0" applyFont="1" applyFill="1" applyAlignment="1">
      <alignment horizontal="center" vertical="center"/>
    </xf>
    <xf numFmtId="0" fontId="2" fillId="8" borderId="0" xfId="0" applyFont="1" applyFill="1" applyAlignment="1">
      <alignment horizontal="center" vertical="center"/>
    </xf>
    <xf numFmtId="0" fontId="2" fillId="8" borderId="30" xfId="0" applyFont="1" applyFill="1" applyBorder="1" applyAlignment="1">
      <alignment horizontal="center" vertical="center"/>
    </xf>
    <xf numFmtId="0" fontId="30" fillId="6" borderId="15" xfId="0" applyFont="1" applyFill="1" applyBorder="1" applyAlignment="1">
      <alignment horizontal="center" vertical="center" textRotation="255" wrapText="1"/>
    </xf>
    <xf numFmtId="0" fontId="30" fillId="6" borderId="32" xfId="0" applyFont="1" applyFill="1" applyBorder="1" applyAlignment="1">
      <alignment horizontal="center" vertical="center" textRotation="255" wrapText="1"/>
    </xf>
    <xf numFmtId="0" fontId="30" fillId="6" borderId="33" xfId="0" applyFont="1" applyFill="1" applyBorder="1" applyAlignment="1">
      <alignment horizontal="center" vertical="center" textRotation="255" wrapText="1"/>
    </xf>
    <xf numFmtId="0" fontId="30" fillId="6" borderId="34" xfId="0" applyFont="1" applyFill="1" applyBorder="1" applyAlignment="1">
      <alignment horizontal="center" vertical="center" textRotation="255" wrapText="1"/>
    </xf>
    <xf numFmtId="0" fontId="2" fillId="8" borderId="9" xfId="0" applyFont="1" applyFill="1" applyBorder="1" applyAlignment="1">
      <alignment horizontal="center" vertical="center"/>
    </xf>
    <xf numFmtId="0" fontId="2" fillId="8" borderId="12" xfId="0" applyFont="1" applyFill="1" applyBorder="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colors>
    <mruColors>
      <color rgb="FF99CC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89647</xdr:colOff>
      <xdr:row>9</xdr:row>
      <xdr:rowOff>116541</xdr:rowOff>
    </xdr:from>
    <xdr:to>
      <xdr:col>13</xdr:col>
      <xdr:colOff>336177</xdr:colOff>
      <xdr:row>20</xdr:row>
      <xdr:rowOff>233082</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89647" y="1931894"/>
          <a:ext cx="10230971" cy="3814482"/>
        </a:xfrm>
        <a:prstGeom prst="roundRect">
          <a:avLst>
            <a:gd name="adj" fmla="val 8975"/>
          </a:avLst>
        </a:prstGeom>
        <a:noFill/>
        <a:ln>
          <a:solidFill>
            <a:srgbClr val="00B0F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10</xdr:col>
      <xdr:colOff>156882</xdr:colOff>
      <xdr:row>1</xdr:row>
      <xdr:rowOff>145677</xdr:rowOff>
    </xdr:from>
    <xdr:to>
      <xdr:col>13</xdr:col>
      <xdr:colOff>268941</xdr:colOff>
      <xdr:row>5</xdr:row>
      <xdr:rowOff>156882</xdr:rowOff>
    </xdr:to>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7687235" y="369795"/>
          <a:ext cx="2566147" cy="683558"/>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prstClr val="black"/>
              </a:solidFill>
              <a:effectLst/>
              <a:uLnTx/>
              <a:uFillTx/>
              <a:latin typeface="HGSｺﾞｼｯｸM" panose="020B0600000000000000" pitchFamily="50" charset="-128"/>
              <a:ea typeface="HGSｺﾞｼｯｸM" panose="020B0600000000000000" pitchFamily="50" charset="-128"/>
              <a:cs typeface="+mn-cs"/>
            </a:rPr>
            <a:t>令和</a:t>
          </a:r>
          <a:r>
            <a:rPr kumimoji="1" lang="en-US" altLang="ja-JP" sz="1400" b="0" i="0" u="none" strike="noStrike" kern="0" cap="none" spc="0" normalizeH="0" baseline="0" noProof="0">
              <a:ln>
                <a:noFill/>
              </a:ln>
              <a:solidFill>
                <a:prstClr val="black"/>
              </a:solidFill>
              <a:effectLst/>
              <a:uLnTx/>
              <a:uFillTx/>
              <a:latin typeface="HGSｺﾞｼｯｸM" panose="020B0600000000000000" pitchFamily="50" charset="-128"/>
              <a:ea typeface="HGSｺﾞｼｯｸM" panose="020B0600000000000000" pitchFamily="50" charset="-128"/>
              <a:cs typeface="+mn-cs"/>
            </a:rPr>
            <a:t>2</a:t>
          </a:r>
          <a:r>
            <a:rPr kumimoji="1" lang="ja-JP" altLang="en-US" sz="1400" b="0" i="0" u="none" strike="noStrike" kern="0" cap="none" spc="0" normalizeH="0" baseline="0" noProof="0">
              <a:ln>
                <a:noFill/>
              </a:ln>
              <a:solidFill>
                <a:prstClr val="black"/>
              </a:solidFill>
              <a:effectLst/>
              <a:uLnTx/>
              <a:uFillTx/>
              <a:latin typeface="HGSｺﾞｼｯｸM" panose="020B0600000000000000" pitchFamily="50" charset="-128"/>
              <a:ea typeface="HGSｺﾞｼｯｸM" panose="020B0600000000000000" pitchFamily="50" charset="-128"/>
              <a:cs typeface="+mn-cs"/>
            </a:rPr>
            <a:t>年度以降入学者対象</a:t>
          </a: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400" b="0" i="0" u="none" strike="noStrike" kern="0" cap="none" spc="0" normalizeH="0" baseline="0" noProof="0">
              <a:ln>
                <a:noFill/>
              </a:ln>
              <a:solidFill>
                <a:prstClr val="black"/>
              </a:solidFill>
              <a:effectLst/>
              <a:uLnTx/>
              <a:uFillTx/>
              <a:latin typeface="HGSｺﾞｼｯｸM" panose="020B0600000000000000" pitchFamily="50" charset="-128"/>
              <a:ea typeface="HGSｺﾞｼｯｸM" panose="020B0600000000000000" pitchFamily="50" charset="-128"/>
              <a:cs typeface="+mn-cs"/>
            </a:rPr>
            <a:t>18</a:t>
          </a:r>
          <a:r>
            <a:rPr kumimoji="1" lang="ja-JP" altLang="en-US" sz="1400" b="0" i="0" u="none" strike="noStrike" kern="0" cap="none" spc="0" normalizeH="0" baseline="0" noProof="0">
              <a:ln>
                <a:noFill/>
              </a:ln>
              <a:solidFill>
                <a:prstClr val="black"/>
              </a:solidFill>
              <a:effectLst/>
              <a:uLnTx/>
              <a:uFillTx/>
              <a:latin typeface="HGSｺﾞｼｯｸM" panose="020B0600000000000000" pitchFamily="50" charset="-128"/>
              <a:ea typeface="HGSｺﾞｼｯｸM" panose="020B0600000000000000" pitchFamily="50" charset="-128"/>
              <a:cs typeface="+mn-cs"/>
            </a:rPr>
            <a:t>単位履修証明取得用</a:t>
          </a:r>
          <a:endParaRPr kumimoji="1" lang="en-US" altLang="ja-JP" sz="1400" b="0" i="0" u="none" strike="noStrike" kern="0" cap="none" spc="0" normalizeH="0" baseline="0" noProof="0">
            <a:ln>
              <a:noFill/>
            </a:ln>
            <a:solidFill>
              <a:prstClr val="black"/>
            </a:solidFill>
            <a:effectLst/>
            <a:uLnTx/>
            <a:uFillTx/>
            <a:latin typeface="HGSｺﾞｼｯｸM" panose="020B0600000000000000" pitchFamily="50" charset="-128"/>
            <a:ea typeface="HGSｺﾞｼｯｸM" panose="020B0600000000000000" pitchFamily="50" charset="-128"/>
            <a:cs typeface="+mn-cs"/>
          </a:endParaRPr>
        </a:p>
      </xdr:txBody>
    </xdr:sp>
    <xdr:clientData/>
  </xdr:twoCellAnchor>
  <xdr:twoCellAnchor>
    <xdr:from>
      <xdr:col>8</xdr:col>
      <xdr:colOff>219074</xdr:colOff>
      <xdr:row>26</xdr:row>
      <xdr:rowOff>235322</xdr:rowOff>
    </xdr:from>
    <xdr:to>
      <xdr:col>9</xdr:col>
      <xdr:colOff>323850</xdr:colOff>
      <xdr:row>29</xdr:row>
      <xdr:rowOff>1</xdr:rowOff>
    </xdr:to>
    <xdr:sp macro="" textlink="">
      <xdr:nvSpPr>
        <xdr:cNvPr id="10" name="円形吹き出し 9">
          <a:extLst>
            <a:ext uri="{FF2B5EF4-FFF2-40B4-BE49-F238E27FC236}">
              <a16:creationId xmlns:a16="http://schemas.microsoft.com/office/drawing/2014/main" id="{00000000-0008-0000-0000-00000A000000}"/>
            </a:ext>
          </a:extLst>
        </xdr:cNvPr>
        <xdr:cNvSpPr/>
      </xdr:nvSpPr>
      <xdr:spPr>
        <a:xfrm>
          <a:off x="6494368" y="9670675"/>
          <a:ext cx="922806" cy="504267"/>
        </a:xfrm>
        <a:prstGeom prst="wedgeEllipseCallout">
          <a:avLst>
            <a:gd name="adj1" fmla="val -32203"/>
            <a:gd name="adj2" fmla="val -85490"/>
          </a:avLst>
        </a:prstGeom>
        <a:solidFill>
          <a:srgbClr val="FFFFCC"/>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en-US" altLang="ja-JP" sz="1100" b="1">
              <a:solidFill>
                <a:srgbClr val="FF0000"/>
              </a:solidFill>
              <a:latin typeface="HGPｺﾞｼｯｸM" panose="020B0600000000000000" pitchFamily="50" charset="-128"/>
              <a:ea typeface="HGPｺﾞｼｯｸM" panose="020B0600000000000000" pitchFamily="50" charset="-128"/>
            </a:rPr>
            <a:t>※</a:t>
          </a:r>
          <a:r>
            <a:rPr kumimoji="1" lang="ja-JP" altLang="en-US" sz="1100" b="1">
              <a:solidFill>
                <a:srgbClr val="FF0000"/>
              </a:solidFill>
              <a:latin typeface="HGPｺﾞｼｯｸM" panose="020B0600000000000000" pitchFamily="50" charset="-128"/>
              <a:ea typeface="HGPｺﾞｼｯｸM" panose="020B0600000000000000" pitchFamily="50" charset="-128"/>
            </a:rPr>
            <a:t>①</a:t>
          </a:r>
        </a:p>
      </xdr:txBody>
    </xdr:sp>
    <xdr:clientData/>
  </xdr:twoCellAnchor>
  <xdr:twoCellAnchor>
    <xdr:from>
      <xdr:col>11</xdr:col>
      <xdr:colOff>1073524</xdr:colOff>
      <xdr:row>32</xdr:row>
      <xdr:rowOff>206191</xdr:rowOff>
    </xdr:from>
    <xdr:to>
      <xdr:col>12</xdr:col>
      <xdr:colOff>324969</xdr:colOff>
      <xdr:row>34</xdr:row>
      <xdr:rowOff>212913</xdr:rowOff>
    </xdr:to>
    <xdr:sp macro="" textlink="">
      <xdr:nvSpPr>
        <xdr:cNvPr id="11" name="円形吹き出し 10">
          <a:extLst>
            <a:ext uri="{FF2B5EF4-FFF2-40B4-BE49-F238E27FC236}">
              <a16:creationId xmlns:a16="http://schemas.microsoft.com/office/drawing/2014/main" id="{00000000-0008-0000-0000-00000B000000}"/>
            </a:ext>
          </a:extLst>
        </xdr:cNvPr>
        <xdr:cNvSpPr/>
      </xdr:nvSpPr>
      <xdr:spPr>
        <a:xfrm>
          <a:off x="9040906" y="11120720"/>
          <a:ext cx="831475" cy="499781"/>
        </a:xfrm>
        <a:prstGeom prst="wedgeEllipseCallout">
          <a:avLst>
            <a:gd name="adj1" fmla="val 72017"/>
            <a:gd name="adj2" fmla="val 57272"/>
          </a:avLst>
        </a:prstGeom>
        <a:solidFill>
          <a:srgbClr val="FFFFCC"/>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en-US" altLang="ja-JP" sz="1100" b="1">
              <a:solidFill>
                <a:srgbClr val="FF0000"/>
              </a:solidFill>
              <a:latin typeface="HGPｺﾞｼｯｸM" panose="020B0600000000000000" pitchFamily="50" charset="-128"/>
              <a:ea typeface="HGPｺﾞｼｯｸM" panose="020B0600000000000000" pitchFamily="50" charset="-128"/>
            </a:rPr>
            <a:t>※</a:t>
          </a:r>
          <a:r>
            <a:rPr kumimoji="1" lang="ja-JP" altLang="en-US" sz="1100" b="1">
              <a:solidFill>
                <a:srgbClr val="FF0000"/>
              </a:solidFill>
              <a:latin typeface="HGPｺﾞｼｯｸM" panose="020B0600000000000000" pitchFamily="50" charset="-128"/>
              <a:ea typeface="HGPｺﾞｼｯｸM" panose="020B0600000000000000" pitchFamily="50" charset="-128"/>
            </a:rPr>
            <a:t>②</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1121833</xdr:colOff>
      <xdr:row>1</xdr:row>
      <xdr:rowOff>105833</xdr:rowOff>
    </xdr:from>
    <xdr:to>
      <xdr:col>7</xdr:col>
      <xdr:colOff>603250</xdr:colOff>
      <xdr:row>3</xdr:row>
      <xdr:rowOff>95250</xdr:rowOff>
    </xdr:to>
    <xdr:sp macro="" textlink="">
      <xdr:nvSpPr>
        <xdr:cNvPr id="16" name="テキスト ボックス 15">
          <a:extLst>
            <a:ext uri="{FF2B5EF4-FFF2-40B4-BE49-F238E27FC236}">
              <a16:creationId xmlns:a16="http://schemas.microsoft.com/office/drawing/2014/main" id="{00000000-0008-0000-0100-000010000000}"/>
            </a:ext>
          </a:extLst>
        </xdr:cNvPr>
        <xdr:cNvSpPr txBox="1"/>
      </xdr:nvSpPr>
      <xdr:spPr>
        <a:xfrm>
          <a:off x="8741833" y="349250"/>
          <a:ext cx="2952750" cy="656167"/>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prstClr val="black"/>
              </a:solidFill>
              <a:effectLst/>
              <a:uLnTx/>
              <a:uFillTx/>
              <a:latin typeface="HGSｺﾞｼｯｸM" panose="020B0600000000000000" pitchFamily="50" charset="-128"/>
              <a:ea typeface="HGSｺﾞｼｯｸM" panose="020B0600000000000000" pitchFamily="50" charset="-128"/>
              <a:cs typeface="+mn-cs"/>
            </a:rPr>
            <a:t>令和</a:t>
          </a:r>
          <a:r>
            <a:rPr kumimoji="1" lang="en-US" altLang="ja-JP" sz="1600" b="0" i="0" u="none" strike="noStrike" kern="0" cap="none" spc="0" normalizeH="0" baseline="0" noProof="0">
              <a:ln>
                <a:noFill/>
              </a:ln>
              <a:solidFill>
                <a:prstClr val="black"/>
              </a:solidFill>
              <a:effectLst/>
              <a:uLnTx/>
              <a:uFillTx/>
              <a:latin typeface="HGSｺﾞｼｯｸM" panose="020B0600000000000000" pitchFamily="50" charset="-128"/>
              <a:ea typeface="HGSｺﾞｼｯｸM" panose="020B0600000000000000" pitchFamily="50" charset="-128"/>
              <a:cs typeface="+mn-cs"/>
            </a:rPr>
            <a:t>2</a:t>
          </a:r>
          <a:r>
            <a:rPr kumimoji="1" lang="ja-JP" altLang="en-US" sz="1600" b="0" i="0" u="none" strike="noStrike" kern="0" cap="none" spc="0" normalizeH="0" baseline="0" noProof="0">
              <a:ln>
                <a:noFill/>
              </a:ln>
              <a:solidFill>
                <a:prstClr val="black"/>
              </a:solidFill>
              <a:effectLst/>
              <a:uLnTx/>
              <a:uFillTx/>
              <a:latin typeface="HGSｺﾞｼｯｸM" panose="020B0600000000000000" pitchFamily="50" charset="-128"/>
              <a:ea typeface="HGSｺﾞｼｯｸM" panose="020B0600000000000000" pitchFamily="50" charset="-128"/>
              <a:cs typeface="+mn-cs"/>
            </a:rPr>
            <a:t>年度以降入学者対象</a:t>
          </a: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prstClr val="black"/>
              </a:solidFill>
              <a:effectLst/>
              <a:uLnTx/>
              <a:uFillTx/>
              <a:latin typeface="HGSｺﾞｼｯｸM" panose="020B0600000000000000" pitchFamily="50" charset="-128"/>
              <a:ea typeface="HGSｺﾞｼｯｸM" panose="020B0600000000000000" pitchFamily="50" charset="-128"/>
              <a:cs typeface="+mn-cs"/>
            </a:rPr>
            <a:t>18</a:t>
          </a:r>
          <a:r>
            <a:rPr kumimoji="1" lang="ja-JP" altLang="en-US" sz="1600" b="0" i="0" u="none" strike="noStrike" kern="0" cap="none" spc="0" normalizeH="0" baseline="0" noProof="0">
              <a:ln>
                <a:noFill/>
              </a:ln>
              <a:solidFill>
                <a:prstClr val="black"/>
              </a:solidFill>
              <a:effectLst/>
              <a:uLnTx/>
              <a:uFillTx/>
              <a:latin typeface="HGSｺﾞｼｯｸM" panose="020B0600000000000000" pitchFamily="50" charset="-128"/>
              <a:ea typeface="HGSｺﾞｼｯｸM" panose="020B0600000000000000" pitchFamily="50" charset="-128"/>
              <a:cs typeface="+mn-cs"/>
            </a:rPr>
            <a:t>単位履修証明取得用</a:t>
          </a:r>
          <a:endParaRPr kumimoji="1" lang="en-US" altLang="ja-JP" sz="1600" b="0" i="0" u="none" strike="noStrike" kern="0" cap="none" spc="0" normalizeH="0" baseline="0" noProof="0">
            <a:ln>
              <a:noFill/>
            </a:ln>
            <a:solidFill>
              <a:prstClr val="black"/>
            </a:solidFill>
            <a:effectLst/>
            <a:uLnTx/>
            <a:uFillTx/>
            <a:latin typeface="HGSｺﾞｼｯｸM" panose="020B0600000000000000" pitchFamily="50" charset="-128"/>
            <a:ea typeface="HGSｺﾞｼｯｸM" panose="020B0600000000000000" pitchFamily="50" charset="-128"/>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14</xdr:col>
      <xdr:colOff>212912</xdr:colOff>
      <xdr:row>1</xdr:row>
      <xdr:rowOff>112058</xdr:rowOff>
    </xdr:from>
    <xdr:to>
      <xdr:col>15</xdr:col>
      <xdr:colOff>2106706</xdr:colOff>
      <xdr:row>5</xdr:row>
      <xdr:rowOff>123263</xdr:rowOff>
    </xdr:to>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11676530" y="347382"/>
          <a:ext cx="2566147" cy="683557"/>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prstClr val="black"/>
              </a:solidFill>
              <a:effectLst/>
              <a:uLnTx/>
              <a:uFillTx/>
              <a:latin typeface="HGSｺﾞｼｯｸM" panose="020B0600000000000000" pitchFamily="50" charset="-128"/>
              <a:ea typeface="HGSｺﾞｼｯｸM" panose="020B0600000000000000" pitchFamily="50" charset="-128"/>
              <a:cs typeface="+mn-cs"/>
            </a:rPr>
            <a:t>令和</a:t>
          </a:r>
          <a:r>
            <a:rPr kumimoji="1" lang="en-US" altLang="ja-JP" sz="1400" b="0" i="0" u="none" strike="noStrike" kern="0" cap="none" spc="0" normalizeH="0" baseline="0" noProof="0">
              <a:ln>
                <a:noFill/>
              </a:ln>
              <a:solidFill>
                <a:prstClr val="black"/>
              </a:solidFill>
              <a:effectLst/>
              <a:uLnTx/>
              <a:uFillTx/>
              <a:latin typeface="HGSｺﾞｼｯｸM" panose="020B0600000000000000" pitchFamily="50" charset="-128"/>
              <a:ea typeface="HGSｺﾞｼｯｸM" panose="020B0600000000000000" pitchFamily="50" charset="-128"/>
              <a:cs typeface="+mn-cs"/>
            </a:rPr>
            <a:t>2</a:t>
          </a:r>
          <a:r>
            <a:rPr kumimoji="1" lang="ja-JP" altLang="en-US" sz="1400" b="0" i="0" u="none" strike="noStrike" kern="0" cap="none" spc="0" normalizeH="0" baseline="0" noProof="0">
              <a:ln>
                <a:noFill/>
              </a:ln>
              <a:solidFill>
                <a:prstClr val="black"/>
              </a:solidFill>
              <a:effectLst/>
              <a:uLnTx/>
              <a:uFillTx/>
              <a:latin typeface="HGSｺﾞｼｯｸM" panose="020B0600000000000000" pitchFamily="50" charset="-128"/>
              <a:ea typeface="HGSｺﾞｼｯｸM" panose="020B0600000000000000" pitchFamily="50" charset="-128"/>
              <a:cs typeface="+mn-cs"/>
            </a:rPr>
            <a:t>年度以降入学者対象</a:t>
          </a: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400" b="0" i="0" u="none" strike="noStrike" kern="0" cap="none" spc="0" normalizeH="0" baseline="0" noProof="0">
              <a:ln>
                <a:noFill/>
              </a:ln>
              <a:solidFill>
                <a:prstClr val="black"/>
              </a:solidFill>
              <a:effectLst/>
              <a:uLnTx/>
              <a:uFillTx/>
              <a:latin typeface="HGSｺﾞｼｯｸM" panose="020B0600000000000000" pitchFamily="50" charset="-128"/>
              <a:ea typeface="HGSｺﾞｼｯｸM" panose="020B0600000000000000" pitchFamily="50" charset="-128"/>
              <a:cs typeface="+mn-cs"/>
            </a:rPr>
            <a:t>18</a:t>
          </a:r>
          <a:r>
            <a:rPr kumimoji="1" lang="ja-JP" altLang="en-US" sz="1400" b="0" i="0" u="none" strike="noStrike" kern="0" cap="none" spc="0" normalizeH="0" baseline="0" noProof="0">
              <a:ln>
                <a:noFill/>
              </a:ln>
              <a:solidFill>
                <a:prstClr val="black"/>
              </a:solidFill>
              <a:effectLst/>
              <a:uLnTx/>
              <a:uFillTx/>
              <a:latin typeface="HGSｺﾞｼｯｸM" panose="020B0600000000000000" pitchFamily="50" charset="-128"/>
              <a:ea typeface="HGSｺﾞｼｯｸM" panose="020B0600000000000000" pitchFamily="50" charset="-128"/>
              <a:cs typeface="+mn-cs"/>
            </a:rPr>
            <a:t>単位履修証明取得用</a:t>
          </a:r>
          <a:endParaRPr kumimoji="1" lang="en-US" altLang="ja-JP" sz="1400" b="0" i="0" u="none" strike="noStrike" kern="0" cap="none" spc="0" normalizeH="0" baseline="0" noProof="0">
            <a:ln>
              <a:noFill/>
            </a:ln>
            <a:solidFill>
              <a:prstClr val="black"/>
            </a:solidFill>
            <a:effectLst/>
            <a:uLnTx/>
            <a:uFillTx/>
            <a:latin typeface="HGSｺﾞｼｯｸM" panose="020B0600000000000000" pitchFamily="50" charset="-128"/>
            <a:ea typeface="HGSｺﾞｼｯｸM" panose="020B0600000000000000" pitchFamily="50" charset="-128"/>
            <a:cs typeface="+mn-cs"/>
          </a:endParaRPr>
        </a:p>
      </xdr:txBody>
    </xdr:sp>
    <xdr:clientData/>
  </xdr:twoCellAnchor>
</xdr:wsDr>
</file>

<file path=xl/theme/theme1.xml><?xml version="1.0" encoding="utf-8"?>
<a:theme xmlns:a="http://schemas.openxmlformats.org/drawingml/2006/main" name="Office テーマ">
  <a:themeElements>
    <a:clrScheme name="暖かみのある青">
      <a:dk1>
        <a:sysClr val="windowText" lastClr="000000"/>
      </a:dk1>
      <a:lt1>
        <a:sysClr val="window" lastClr="FFFFFF"/>
      </a:lt1>
      <a:dk2>
        <a:srgbClr val="242852"/>
      </a:dk2>
      <a:lt2>
        <a:srgbClr val="ACCBF9"/>
      </a:lt2>
      <a:accent1>
        <a:srgbClr val="4A66AC"/>
      </a:accent1>
      <a:accent2>
        <a:srgbClr val="629DD1"/>
      </a:accent2>
      <a:accent3>
        <a:srgbClr val="297FD5"/>
      </a:accent3>
      <a:accent4>
        <a:srgbClr val="7F8FA9"/>
      </a:accent4>
      <a:accent5>
        <a:srgbClr val="5AA2AE"/>
      </a:accent5>
      <a:accent6>
        <a:srgbClr val="9D90A0"/>
      </a:accent6>
      <a:hlink>
        <a:srgbClr val="9454C3"/>
      </a:hlink>
      <a:folHlink>
        <a:srgbClr val="3EBBF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skipwise.chiba-u.jp/cours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79998168889431442"/>
    <pageSetUpPr fitToPage="1"/>
  </sheetPr>
  <dimension ref="A1:N111"/>
  <sheetViews>
    <sheetView tabSelected="1" zoomScale="90" zoomScaleNormal="90" workbookViewId="0">
      <selection activeCell="I23" sqref="I23"/>
    </sheetView>
  </sheetViews>
  <sheetFormatPr defaultColWidth="0" defaultRowHeight="13" zeroHeight="1" x14ac:dyDescent="0.2"/>
  <cols>
    <col min="1" max="1" width="7.08984375" style="2" customWidth="1"/>
    <col min="2" max="3" width="6.7265625" customWidth="1"/>
    <col min="4" max="4" width="3.7265625" style="1" customWidth="1"/>
    <col min="5" max="5" width="15.7265625" style="1" customWidth="1"/>
    <col min="6" max="6" width="30.7265625" customWidth="1"/>
    <col min="7" max="7" width="5.7265625" customWidth="1"/>
    <col min="8" max="8" width="5.7265625" style="1" customWidth="1"/>
    <col min="9" max="9" width="10.7265625" style="1" customWidth="1"/>
    <col min="10" max="11" width="5.7265625" style="1" customWidth="1"/>
    <col min="12" max="12" width="20.7265625" customWidth="1"/>
    <col min="13" max="13" width="5.7265625" style="2" customWidth="1"/>
    <col min="14" max="14" width="5.7265625" style="4" customWidth="1"/>
    <col min="15" max="16384" width="8.90625" hidden="1"/>
  </cols>
  <sheetData>
    <row r="1" spans="1:14" ht="19" x14ac:dyDescent="0.2">
      <c r="B1" s="2"/>
      <c r="C1" s="2"/>
      <c r="D1" s="5"/>
      <c r="E1" s="5"/>
      <c r="F1" s="2"/>
      <c r="G1" s="2"/>
      <c r="H1" s="5"/>
      <c r="I1" s="5"/>
      <c r="J1" s="5"/>
      <c r="K1" s="5"/>
      <c r="L1" s="103" t="s">
        <v>36</v>
      </c>
      <c r="M1" s="103"/>
      <c r="N1" s="103"/>
    </row>
    <row r="2" spans="1:14" x14ac:dyDescent="0.2">
      <c r="B2" s="2"/>
      <c r="C2" s="2"/>
      <c r="D2" s="5"/>
      <c r="E2" s="5"/>
      <c r="F2" s="2"/>
      <c r="G2" s="2"/>
      <c r="H2" s="5"/>
      <c r="I2" s="5"/>
      <c r="J2" s="5"/>
      <c r="K2" s="5"/>
      <c r="L2" s="2"/>
    </row>
    <row r="3" spans="1:14" x14ac:dyDescent="0.2">
      <c r="B3" s="2"/>
      <c r="C3" s="2"/>
      <c r="D3" s="5"/>
      <c r="E3" s="5"/>
      <c r="F3" s="2"/>
      <c r="G3" s="2"/>
      <c r="H3" s="5"/>
      <c r="I3" s="5"/>
      <c r="J3" s="5"/>
      <c r="K3" s="5"/>
      <c r="L3" s="2"/>
    </row>
    <row r="4" spans="1:14" x14ac:dyDescent="0.2">
      <c r="B4" s="2"/>
      <c r="C4" s="2"/>
      <c r="D4" s="5"/>
      <c r="E4" s="5"/>
      <c r="F4" s="2"/>
      <c r="G4" s="2"/>
      <c r="H4" s="5"/>
      <c r="I4" s="5"/>
      <c r="J4" s="5"/>
      <c r="K4" s="5"/>
      <c r="L4" s="2"/>
    </row>
    <row r="5" spans="1:14" x14ac:dyDescent="0.2">
      <c r="B5" s="2"/>
      <c r="C5" s="2"/>
      <c r="D5" s="5"/>
      <c r="E5" s="5"/>
      <c r="F5" s="2"/>
      <c r="G5" s="2"/>
      <c r="H5" s="5"/>
      <c r="I5" s="5"/>
      <c r="J5" s="5"/>
      <c r="K5" s="5"/>
      <c r="L5" s="2"/>
    </row>
    <row r="6" spans="1:14" x14ac:dyDescent="0.2">
      <c r="B6" s="2"/>
      <c r="C6" s="2"/>
      <c r="D6" s="5"/>
      <c r="E6" s="5"/>
      <c r="F6" s="2"/>
      <c r="G6" s="2"/>
      <c r="H6" s="5"/>
      <c r="I6" s="5"/>
      <c r="J6" s="5"/>
      <c r="K6" s="5"/>
      <c r="L6" s="2"/>
    </row>
    <row r="7" spans="1:14" x14ac:dyDescent="0.2">
      <c r="B7" s="2"/>
      <c r="C7" s="2"/>
      <c r="D7" s="5"/>
      <c r="E7" s="5"/>
      <c r="F7" s="2"/>
      <c r="G7" s="2"/>
      <c r="H7" s="5"/>
      <c r="I7" s="5"/>
      <c r="J7" s="5"/>
      <c r="K7" s="5"/>
      <c r="L7" s="2"/>
    </row>
    <row r="8" spans="1:14" ht="25.5" x14ac:dyDescent="0.2">
      <c r="B8" s="9" t="s">
        <v>25</v>
      </c>
      <c r="C8" s="2"/>
      <c r="D8" s="5"/>
      <c r="E8" s="5"/>
      <c r="F8" s="2"/>
      <c r="G8" s="2"/>
      <c r="H8" s="5"/>
      <c r="I8" s="5"/>
      <c r="J8" s="5"/>
      <c r="K8" s="5"/>
      <c r="L8" s="2"/>
    </row>
    <row r="9" spans="1:14" ht="19.899999999999999" customHeight="1" x14ac:dyDescent="0.2">
      <c r="B9" s="21" t="s">
        <v>73</v>
      </c>
      <c r="C9" s="2"/>
      <c r="D9" s="5"/>
      <c r="E9" s="5"/>
      <c r="F9" s="2"/>
      <c r="G9" s="2"/>
      <c r="H9" s="5"/>
      <c r="I9" s="5"/>
      <c r="J9" s="5"/>
      <c r="K9" s="5"/>
      <c r="L9" s="2"/>
    </row>
    <row r="10" spans="1:14" ht="19.899999999999999" customHeight="1" x14ac:dyDescent="0.2">
      <c r="B10" s="2"/>
      <c r="C10" s="2"/>
      <c r="D10" s="5"/>
      <c r="E10" s="5"/>
      <c r="F10" s="2"/>
      <c r="G10" s="2"/>
      <c r="H10" s="5"/>
      <c r="I10" s="5"/>
      <c r="J10" s="5"/>
      <c r="K10" s="5"/>
      <c r="L10" s="2"/>
    </row>
    <row r="11" spans="1:14" s="16" customFormat="1" ht="19.899999999999999" customHeight="1" x14ac:dyDescent="0.2">
      <c r="A11" s="12" t="s">
        <v>23</v>
      </c>
      <c r="B11" s="4" t="s">
        <v>22</v>
      </c>
      <c r="C11" s="8"/>
      <c r="D11" s="13"/>
      <c r="E11" s="13"/>
      <c r="F11" s="14"/>
      <c r="G11" s="14"/>
      <c r="H11" s="15"/>
      <c r="I11" s="15"/>
      <c r="J11" s="15"/>
      <c r="K11" s="15"/>
      <c r="L11" s="14"/>
      <c r="M11" s="14"/>
      <c r="N11" s="8"/>
    </row>
    <row r="12" spans="1:14" ht="19.899999999999999" customHeight="1" x14ac:dyDescent="0.2">
      <c r="B12" s="7"/>
      <c r="C12" s="7"/>
      <c r="D12" s="17"/>
      <c r="E12" s="17"/>
      <c r="F12" s="18"/>
      <c r="G12" s="18"/>
      <c r="H12" s="19"/>
      <c r="I12" s="19"/>
      <c r="J12" s="19"/>
      <c r="K12" s="19"/>
      <c r="L12" s="18"/>
    </row>
    <row r="13" spans="1:14" s="20" customFormat="1" ht="19.899999999999999" customHeight="1" x14ac:dyDescent="0.2">
      <c r="A13" s="12" t="s">
        <v>24</v>
      </c>
      <c r="B13" s="4" t="s">
        <v>45</v>
      </c>
      <c r="C13" s="4"/>
      <c r="D13" s="6"/>
      <c r="E13" s="6"/>
      <c r="F13" s="2"/>
      <c r="G13" s="2"/>
      <c r="H13" s="5"/>
      <c r="I13" s="5"/>
      <c r="J13" s="5"/>
      <c r="K13" s="5"/>
      <c r="L13" s="2"/>
      <c r="M13" s="18"/>
      <c r="N13" s="7"/>
    </row>
    <row r="14" spans="1:14" ht="19.899999999999999" customHeight="1" x14ac:dyDescent="0.2">
      <c r="A14" s="12"/>
      <c r="B14" s="4" t="s">
        <v>71</v>
      </c>
      <c r="C14" s="4"/>
      <c r="D14" s="6"/>
      <c r="E14" s="6"/>
      <c r="F14" s="2"/>
      <c r="G14" s="2"/>
      <c r="H14" s="5"/>
      <c r="I14" s="5"/>
      <c r="J14" s="5"/>
      <c r="K14" s="5"/>
      <c r="L14" s="2"/>
    </row>
    <row r="15" spans="1:14" ht="19.899999999999999" customHeight="1" x14ac:dyDescent="0.2">
      <c r="A15" s="12"/>
      <c r="B15" s="4" t="s">
        <v>26</v>
      </c>
      <c r="C15" s="4"/>
      <c r="D15" s="6"/>
      <c r="E15" s="6"/>
      <c r="F15" s="88" t="s">
        <v>69</v>
      </c>
      <c r="G15" s="26"/>
      <c r="H15" s="26"/>
      <c r="I15" s="26"/>
      <c r="J15" s="26"/>
      <c r="K15" s="26"/>
      <c r="L15" s="26"/>
    </row>
    <row r="16" spans="1:14" ht="19.899999999999999" customHeight="1" x14ac:dyDescent="0.2">
      <c r="A16" s="12"/>
      <c r="B16" s="102"/>
      <c r="C16" s="102"/>
      <c r="D16" s="102"/>
      <c r="E16" s="102"/>
      <c r="F16" s="102"/>
      <c r="G16" s="102"/>
      <c r="H16" s="102"/>
      <c r="I16" s="102"/>
      <c r="J16" s="102"/>
      <c r="K16" s="102"/>
      <c r="L16" s="102"/>
    </row>
    <row r="17" spans="1:14" ht="19.899999999999999" customHeight="1" x14ac:dyDescent="0.2">
      <c r="A17" s="10" t="s">
        <v>12</v>
      </c>
      <c r="B17" s="4" t="s">
        <v>38</v>
      </c>
      <c r="C17" s="2"/>
      <c r="D17" s="5"/>
      <c r="E17" s="5"/>
      <c r="F17" s="2"/>
      <c r="G17" s="2"/>
      <c r="H17" s="5"/>
      <c r="I17" s="5"/>
      <c r="J17" s="5"/>
      <c r="K17" s="5"/>
      <c r="L17" s="2"/>
    </row>
    <row r="18" spans="1:14" ht="19.899999999999999" customHeight="1" x14ac:dyDescent="0.2">
      <c r="A18" s="10" t="s">
        <v>13</v>
      </c>
      <c r="B18" s="4" t="s">
        <v>35</v>
      </c>
      <c r="C18" s="2"/>
      <c r="D18" s="5"/>
      <c r="E18" s="5"/>
      <c r="F18" s="2"/>
      <c r="G18" s="2"/>
      <c r="H18" s="5"/>
      <c r="I18" s="5"/>
      <c r="J18" s="5"/>
      <c r="K18" s="5"/>
      <c r="L18" s="2"/>
    </row>
    <row r="19" spans="1:14" ht="19.899999999999999" customHeight="1" x14ac:dyDescent="0.2">
      <c r="B19" s="8"/>
      <c r="C19" s="2"/>
      <c r="D19" s="5"/>
      <c r="E19" s="5"/>
      <c r="F19" s="2"/>
      <c r="G19" s="2"/>
      <c r="H19" s="5"/>
      <c r="I19" s="5"/>
      <c r="J19" s="5"/>
      <c r="K19" s="5"/>
      <c r="L19" s="2"/>
    </row>
    <row r="20" spans="1:14" ht="19.899999999999999" customHeight="1" x14ac:dyDescent="0.2">
      <c r="A20" s="12" t="s">
        <v>29</v>
      </c>
      <c r="B20" s="4" t="s">
        <v>85</v>
      </c>
      <c r="C20" s="4"/>
      <c r="D20" s="6"/>
      <c r="E20" s="6"/>
      <c r="F20" s="2"/>
      <c r="G20" s="2"/>
      <c r="H20" s="5"/>
      <c r="I20" s="5"/>
      <c r="J20" s="5"/>
      <c r="K20" s="5"/>
      <c r="L20" s="2"/>
    </row>
    <row r="21" spans="1:14" ht="19.899999999999999" customHeight="1" x14ac:dyDescent="0.2">
      <c r="B21" s="8"/>
      <c r="C21" s="2"/>
      <c r="D21" s="5"/>
      <c r="E21" s="5"/>
      <c r="F21" s="2"/>
      <c r="G21" s="2"/>
      <c r="H21" s="5"/>
      <c r="I21" s="5"/>
      <c r="J21" s="5"/>
      <c r="K21" s="5"/>
      <c r="L21" s="2"/>
    </row>
    <row r="22" spans="1:14" ht="19.899999999999999" customHeight="1" x14ac:dyDescent="0.2">
      <c r="B22" s="2"/>
      <c r="C22" s="2"/>
      <c r="D22" s="5"/>
      <c r="E22" s="5"/>
      <c r="F22" s="2"/>
      <c r="G22" s="2"/>
      <c r="H22" s="5"/>
      <c r="I22" s="5"/>
      <c r="J22" s="5"/>
      <c r="K22" s="5"/>
      <c r="L22" s="2"/>
    </row>
    <row r="23" spans="1:14" s="2" customFormat="1" x14ac:dyDescent="0.2">
      <c r="D23" s="5"/>
      <c r="E23" s="5"/>
      <c r="H23" s="5"/>
      <c r="I23" s="5"/>
      <c r="J23" s="5"/>
      <c r="K23" s="5"/>
      <c r="N23" s="4"/>
    </row>
    <row r="24" spans="1:14" x14ac:dyDescent="0.2">
      <c r="B24" s="4"/>
      <c r="C24" s="4"/>
      <c r="D24" s="4"/>
      <c r="E24" s="4"/>
      <c r="F24" s="4"/>
      <c r="G24" s="4"/>
      <c r="H24" s="4"/>
      <c r="I24" s="4"/>
      <c r="J24" s="4"/>
      <c r="K24" s="4"/>
      <c r="L24" s="4"/>
      <c r="M24" s="4"/>
    </row>
    <row r="25" spans="1:14" s="55" customFormat="1" ht="24.75" customHeight="1" x14ac:dyDescent="0.2">
      <c r="A25"/>
      <c r="B25" s="104"/>
      <c r="C25" s="105"/>
      <c r="D25" s="28" t="s">
        <v>39</v>
      </c>
      <c r="E25" s="28" t="s">
        <v>0</v>
      </c>
      <c r="F25" s="28" t="s">
        <v>2</v>
      </c>
      <c r="G25" s="29" t="s">
        <v>15</v>
      </c>
      <c r="H25" s="28" t="s">
        <v>11</v>
      </c>
      <c r="I25" s="28" t="s">
        <v>37</v>
      </c>
      <c r="J25" s="28" t="s">
        <v>3</v>
      </c>
      <c r="K25" s="28" t="s">
        <v>4</v>
      </c>
      <c r="L25" s="28" t="s">
        <v>1</v>
      </c>
      <c r="M25" s="31" t="s">
        <v>16</v>
      </c>
      <c r="N25" s="29" t="s">
        <v>34</v>
      </c>
    </row>
    <row r="26" spans="1:14" ht="20.149999999999999" customHeight="1" x14ac:dyDescent="0.2">
      <c r="B26" s="106" t="s">
        <v>40</v>
      </c>
      <c r="C26" s="107" t="s">
        <v>41</v>
      </c>
      <c r="D26" s="56">
        <v>1</v>
      </c>
      <c r="E26" s="58" t="s">
        <v>70</v>
      </c>
      <c r="F26" s="59" t="s">
        <v>42</v>
      </c>
      <c r="G26" s="59">
        <v>1</v>
      </c>
      <c r="H26" s="59">
        <v>2020</v>
      </c>
      <c r="I26" s="39" t="s">
        <v>68</v>
      </c>
      <c r="J26" s="59" t="s">
        <v>43</v>
      </c>
      <c r="K26" s="59">
        <v>2</v>
      </c>
      <c r="L26" s="59" t="s">
        <v>44</v>
      </c>
      <c r="M26" s="59" t="s">
        <v>14</v>
      </c>
      <c r="N26" s="60">
        <f>IF(M26="済",G26,"-")</f>
        <v>1</v>
      </c>
    </row>
    <row r="27" spans="1:14" ht="20.149999999999999" customHeight="1" x14ac:dyDescent="0.2">
      <c r="B27" s="106"/>
      <c r="C27" s="108"/>
      <c r="D27" s="56">
        <v>2</v>
      </c>
      <c r="E27" s="59"/>
      <c r="F27" s="59"/>
      <c r="G27" s="59"/>
      <c r="H27" s="59"/>
      <c r="I27" s="59"/>
      <c r="J27" s="59"/>
      <c r="K27" s="59"/>
      <c r="L27" s="59"/>
      <c r="M27" s="59"/>
      <c r="N27" s="60" t="str">
        <f>IF(M27="済",G27,"-")</f>
        <v>-</v>
      </c>
    </row>
    <row r="28" spans="1:14" ht="20.149999999999999" customHeight="1" x14ac:dyDescent="0.2">
      <c r="B28" s="106"/>
      <c r="C28" s="108"/>
      <c r="D28" s="56">
        <v>3</v>
      </c>
      <c r="E28" s="59"/>
      <c r="F28" s="59"/>
      <c r="G28" s="59"/>
      <c r="H28" s="59"/>
      <c r="I28" s="59"/>
      <c r="J28" s="59"/>
      <c r="K28" s="59"/>
      <c r="L28" s="59"/>
      <c r="M28" s="59"/>
      <c r="N28" s="60" t="str">
        <f t="shared" ref="N28:N35" si="0">IF(M28="済",G28,"-")</f>
        <v>-</v>
      </c>
    </row>
    <row r="29" spans="1:14" ht="20.149999999999999" customHeight="1" x14ac:dyDescent="0.2">
      <c r="B29" s="106"/>
      <c r="C29" s="108"/>
      <c r="D29" s="56">
        <v>4</v>
      </c>
      <c r="E29" s="59"/>
      <c r="F29" s="59"/>
      <c r="G29" s="59"/>
      <c r="H29" s="59"/>
      <c r="I29" s="59"/>
      <c r="J29" s="59"/>
      <c r="K29" s="59"/>
      <c r="L29" s="59"/>
      <c r="M29" s="59"/>
      <c r="N29" s="60" t="str">
        <f t="shared" si="0"/>
        <v>-</v>
      </c>
    </row>
    <row r="30" spans="1:14" ht="20.149999999999999" customHeight="1" x14ac:dyDescent="0.2">
      <c r="B30" s="106"/>
      <c r="C30" s="108"/>
      <c r="D30" s="56">
        <v>5</v>
      </c>
      <c r="E30" s="59"/>
      <c r="F30" s="59"/>
      <c r="G30" s="59"/>
      <c r="H30" s="59"/>
      <c r="I30" s="59"/>
      <c r="J30" s="59"/>
      <c r="K30" s="59"/>
      <c r="L30" s="59"/>
      <c r="M30" s="59"/>
      <c r="N30" s="60" t="str">
        <f t="shared" si="0"/>
        <v>-</v>
      </c>
    </row>
    <row r="31" spans="1:14" ht="20.149999999999999" customHeight="1" x14ac:dyDescent="0.2">
      <c r="B31" s="106"/>
      <c r="C31" s="108"/>
      <c r="D31" s="56">
        <v>6</v>
      </c>
      <c r="E31" s="59"/>
      <c r="F31" s="59"/>
      <c r="G31" s="59"/>
      <c r="H31" s="59"/>
      <c r="I31" s="59"/>
      <c r="J31" s="59"/>
      <c r="K31" s="59"/>
      <c r="L31" s="59"/>
      <c r="M31" s="59"/>
      <c r="N31" s="60" t="str">
        <f t="shared" si="0"/>
        <v>-</v>
      </c>
    </row>
    <row r="32" spans="1:14" ht="20.149999999999999" customHeight="1" x14ac:dyDescent="0.2">
      <c r="B32" s="106"/>
      <c r="C32" s="108"/>
      <c r="D32" s="56">
        <v>7</v>
      </c>
      <c r="E32" s="59"/>
      <c r="F32" s="59"/>
      <c r="G32" s="59"/>
      <c r="H32" s="59"/>
      <c r="I32" s="59"/>
      <c r="J32" s="59"/>
      <c r="K32" s="59"/>
      <c r="L32" s="59"/>
      <c r="M32" s="59"/>
      <c r="N32" s="60" t="str">
        <f t="shared" si="0"/>
        <v>-</v>
      </c>
    </row>
    <row r="33" spans="2:14" customFormat="1" ht="20.149999999999999" customHeight="1" x14ac:dyDescent="0.2">
      <c r="B33" s="106"/>
      <c r="C33" s="108"/>
      <c r="D33" s="56">
        <v>8</v>
      </c>
      <c r="E33" s="59"/>
      <c r="F33" s="59"/>
      <c r="G33" s="59"/>
      <c r="H33" s="59"/>
      <c r="I33" s="59"/>
      <c r="J33" s="59"/>
      <c r="K33" s="59"/>
      <c r="L33" s="59"/>
      <c r="M33" s="59"/>
      <c r="N33" s="60" t="str">
        <f t="shared" si="0"/>
        <v>-</v>
      </c>
    </row>
    <row r="34" spans="2:14" customFormat="1" ht="20.149999999999999" customHeight="1" x14ac:dyDescent="0.2">
      <c r="B34" s="106"/>
      <c r="C34" s="108"/>
      <c r="D34" s="56">
        <v>9</v>
      </c>
      <c r="E34" s="59"/>
      <c r="F34" s="59"/>
      <c r="G34" s="59"/>
      <c r="H34" s="59"/>
      <c r="I34" s="59"/>
      <c r="J34" s="59"/>
      <c r="K34" s="59"/>
      <c r="L34" s="59"/>
      <c r="M34" s="59"/>
      <c r="N34" s="60" t="str">
        <f t="shared" si="0"/>
        <v>-</v>
      </c>
    </row>
    <row r="35" spans="2:14" customFormat="1" ht="20.149999999999999" customHeight="1" x14ac:dyDescent="0.2">
      <c r="B35" s="106"/>
      <c r="C35" s="108"/>
      <c r="D35" s="56">
        <v>10</v>
      </c>
      <c r="E35" s="59"/>
      <c r="F35" s="59"/>
      <c r="G35" s="59"/>
      <c r="H35" s="59"/>
      <c r="I35" s="59"/>
      <c r="J35" s="59"/>
      <c r="K35" s="59"/>
      <c r="L35" s="59"/>
      <c r="M35" s="59"/>
      <c r="N35" s="60" t="str">
        <f t="shared" si="0"/>
        <v>-</v>
      </c>
    </row>
    <row r="36" spans="2:14" customFormat="1" ht="20.149999999999999" customHeight="1" x14ac:dyDescent="0.2">
      <c r="B36" s="99" t="s">
        <v>0</v>
      </c>
      <c r="C36" s="100"/>
      <c r="D36" s="100"/>
      <c r="E36" s="101" t="s">
        <v>46</v>
      </c>
      <c r="F36" s="101"/>
      <c r="G36" s="101"/>
      <c r="H36" s="101"/>
      <c r="I36" s="101"/>
      <c r="J36" s="101"/>
      <c r="K36" s="101"/>
      <c r="L36" s="101"/>
      <c r="M36" s="101"/>
      <c r="N36" s="57">
        <v>0</v>
      </c>
    </row>
    <row r="37" spans="2:14" customFormat="1" x14ac:dyDescent="0.2">
      <c r="B37" s="4"/>
      <c r="C37" s="4"/>
      <c r="D37" s="4"/>
      <c r="E37" s="4"/>
      <c r="F37" s="4"/>
      <c r="G37" s="4"/>
      <c r="H37" s="4"/>
      <c r="I37" s="4"/>
      <c r="J37" s="4"/>
      <c r="K37" s="4"/>
      <c r="L37" s="4"/>
      <c r="M37" s="4"/>
      <c r="N37" s="4"/>
    </row>
    <row r="38" spans="2:14" s="2" customFormat="1" x14ac:dyDescent="0.2">
      <c r="D38" s="5"/>
      <c r="E38" s="5"/>
      <c r="H38" s="5"/>
      <c r="I38" s="5"/>
      <c r="J38" s="5"/>
      <c r="K38" s="5"/>
      <c r="N38" s="4"/>
    </row>
    <row r="39" spans="2:14" s="2" customFormat="1" x14ac:dyDescent="0.2">
      <c r="D39" s="5"/>
      <c r="E39" s="5"/>
      <c r="H39" s="5"/>
      <c r="I39" s="5"/>
      <c r="J39" s="5"/>
      <c r="K39" s="5"/>
      <c r="N39" s="4"/>
    </row>
    <row r="40" spans="2:14" s="2" customFormat="1" x14ac:dyDescent="0.2">
      <c r="D40" s="5"/>
      <c r="E40" s="5"/>
      <c r="H40" s="5"/>
      <c r="I40" s="5"/>
      <c r="J40" s="5"/>
      <c r="K40" s="5"/>
      <c r="N40" s="4"/>
    </row>
    <row r="41" spans="2:14" s="2" customFormat="1" x14ac:dyDescent="0.2">
      <c r="D41" s="5"/>
      <c r="E41" s="5"/>
      <c r="H41" s="5"/>
      <c r="I41" s="5"/>
      <c r="J41" s="5"/>
      <c r="K41" s="5"/>
      <c r="N41" s="4"/>
    </row>
    <row r="42" spans="2:14" s="2" customFormat="1" hidden="1" x14ac:dyDescent="0.2">
      <c r="D42" s="5"/>
      <c r="E42" s="5"/>
      <c r="H42" s="5"/>
      <c r="I42" s="5"/>
      <c r="J42" s="5"/>
      <c r="K42" s="5"/>
      <c r="N42" s="4"/>
    </row>
    <row r="43" spans="2:14" s="2" customFormat="1" hidden="1" x14ac:dyDescent="0.2">
      <c r="D43" s="5"/>
      <c r="E43" s="5"/>
      <c r="H43" s="5"/>
      <c r="I43" s="5"/>
      <c r="J43" s="5"/>
      <c r="K43" s="5"/>
      <c r="N43" s="4"/>
    </row>
    <row r="44" spans="2:14" s="2" customFormat="1" hidden="1" x14ac:dyDescent="0.2">
      <c r="D44" s="5"/>
      <c r="E44" s="5"/>
      <c r="H44" s="5"/>
      <c r="I44" s="5"/>
      <c r="J44" s="5"/>
      <c r="K44" s="5"/>
      <c r="N44" s="4"/>
    </row>
    <row r="45" spans="2:14" s="2" customFormat="1" hidden="1" x14ac:dyDescent="0.2">
      <c r="D45" s="5"/>
      <c r="E45" s="5"/>
      <c r="H45" s="5"/>
      <c r="I45" s="5"/>
      <c r="J45" s="5"/>
      <c r="K45" s="5"/>
      <c r="N45" s="4"/>
    </row>
    <row r="46" spans="2:14" s="2" customFormat="1" hidden="1" x14ac:dyDescent="0.2">
      <c r="D46" s="5"/>
      <c r="E46" s="5"/>
      <c r="H46" s="5"/>
      <c r="I46" s="5"/>
      <c r="J46" s="5"/>
      <c r="K46" s="5"/>
      <c r="N46" s="4"/>
    </row>
    <row r="47" spans="2:14" s="2" customFormat="1" hidden="1" x14ac:dyDescent="0.2">
      <c r="D47" s="5"/>
      <c r="E47" s="5"/>
      <c r="H47" s="5"/>
      <c r="I47" s="5"/>
      <c r="J47" s="5"/>
      <c r="K47" s="5"/>
      <c r="N47" s="4"/>
    </row>
    <row r="48" spans="2:14" s="2" customFormat="1" hidden="1" x14ac:dyDescent="0.2">
      <c r="D48" s="5"/>
      <c r="E48" s="5"/>
      <c r="H48" s="5"/>
      <c r="I48" s="5"/>
      <c r="J48" s="5"/>
      <c r="K48" s="5"/>
      <c r="N48" s="4"/>
    </row>
    <row r="49" spans="4:14" s="2" customFormat="1" hidden="1" x14ac:dyDescent="0.2">
      <c r="D49" s="5"/>
      <c r="E49" s="5"/>
      <c r="H49" s="5"/>
      <c r="I49" s="5"/>
      <c r="J49" s="5"/>
      <c r="K49" s="5"/>
      <c r="N49" s="4"/>
    </row>
    <row r="50" spans="4:14" s="2" customFormat="1" hidden="1" x14ac:dyDescent="0.2">
      <c r="D50" s="5"/>
      <c r="E50" s="5"/>
      <c r="H50" s="5"/>
      <c r="I50" s="5"/>
      <c r="J50" s="5"/>
      <c r="K50" s="5"/>
      <c r="N50" s="4"/>
    </row>
    <row r="51" spans="4:14" s="2" customFormat="1" hidden="1" x14ac:dyDescent="0.2">
      <c r="D51" s="5"/>
      <c r="E51" s="5"/>
      <c r="H51" s="5"/>
      <c r="I51" s="5"/>
      <c r="J51" s="5"/>
      <c r="K51" s="5"/>
      <c r="N51" s="4"/>
    </row>
    <row r="52" spans="4:14" s="2" customFormat="1" hidden="1" x14ac:dyDescent="0.2">
      <c r="D52" s="5"/>
      <c r="E52" s="5"/>
      <c r="H52" s="5"/>
      <c r="I52" s="5"/>
      <c r="J52" s="5"/>
      <c r="K52" s="5"/>
      <c r="N52" s="4"/>
    </row>
    <row r="53" spans="4:14" s="2" customFormat="1" hidden="1" x14ac:dyDescent="0.2">
      <c r="D53" s="5"/>
      <c r="E53" s="5"/>
      <c r="H53" s="5"/>
      <c r="I53" s="5"/>
      <c r="J53" s="5"/>
      <c r="K53" s="5"/>
      <c r="N53" s="4"/>
    </row>
    <row r="54" spans="4:14" s="2" customFormat="1" hidden="1" x14ac:dyDescent="0.2">
      <c r="D54" s="5"/>
      <c r="E54" s="5"/>
      <c r="H54" s="5"/>
      <c r="I54" s="5"/>
      <c r="J54" s="5"/>
      <c r="K54" s="5"/>
      <c r="N54" s="4"/>
    </row>
    <row r="55" spans="4:14" s="2" customFormat="1" hidden="1" x14ac:dyDescent="0.2">
      <c r="D55" s="5"/>
      <c r="E55" s="5"/>
      <c r="H55" s="5"/>
      <c r="I55" s="5"/>
      <c r="J55" s="5"/>
      <c r="K55" s="5"/>
      <c r="N55" s="4"/>
    </row>
    <row r="56" spans="4:14" s="2" customFormat="1" hidden="1" x14ac:dyDescent="0.2">
      <c r="D56" s="5"/>
      <c r="E56" s="5"/>
      <c r="H56" s="5"/>
      <c r="I56" s="5"/>
      <c r="J56" s="5"/>
      <c r="K56" s="5"/>
      <c r="N56" s="4"/>
    </row>
    <row r="57" spans="4:14" s="2" customFormat="1" hidden="1" x14ac:dyDescent="0.2">
      <c r="D57" s="5"/>
      <c r="E57" s="5"/>
      <c r="H57" s="5"/>
      <c r="I57" s="5"/>
      <c r="J57" s="5"/>
      <c r="K57" s="5"/>
      <c r="N57" s="4"/>
    </row>
    <row r="58" spans="4:14" s="2" customFormat="1" hidden="1" x14ac:dyDescent="0.2">
      <c r="D58" s="5"/>
      <c r="E58" s="5"/>
      <c r="H58" s="5"/>
      <c r="I58" s="5"/>
      <c r="J58" s="5"/>
      <c r="K58" s="5"/>
      <c r="N58" s="4"/>
    </row>
    <row r="59" spans="4:14" s="2" customFormat="1" hidden="1" x14ac:dyDescent="0.2">
      <c r="D59" s="5"/>
      <c r="E59" s="5"/>
      <c r="H59" s="5"/>
      <c r="I59" s="5"/>
      <c r="J59" s="5"/>
      <c r="K59" s="5"/>
      <c r="N59" s="4"/>
    </row>
    <row r="60" spans="4:14" s="2" customFormat="1" hidden="1" x14ac:dyDescent="0.2">
      <c r="D60" s="5"/>
      <c r="E60" s="5"/>
      <c r="H60" s="5"/>
      <c r="I60" s="5"/>
      <c r="J60" s="5"/>
      <c r="K60" s="5"/>
      <c r="N60" s="4"/>
    </row>
    <row r="61" spans="4:14" s="2" customFormat="1" hidden="1" x14ac:dyDescent="0.2">
      <c r="D61" s="5"/>
      <c r="E61" s="5"/>
      <c r="H61" s="5"/>
      <c r="I61" s="5"/>
      <c r="J61" s="5"/>
      <c r="K61" s="5"/>
      <c r="N61" s="4"/>
    </row>
    <row r="62" spans="4:14" s="2" customFormat="1" hidden="1" x14ac:dyDescent="0.2">
      <c r="D62" s="5"/>
      <c r="E62" s="5"/>
      <c r="H62" s="5"/>
      <c r="I62" s="5"/>
      <c r="J62" s="5"/>
      <c r="K62" s="5"/>
      <c r="N62" s="4"/>
    </row>
    <row r="63" spans="4:14" s="2" customFormat="1" hidden="1" x14ac:dyDescent="0.2">
      <c r="D63" s="5"/>
      <c r="E63" s="5"/>
      <c r="H63" s="5"/>
      <c r="I63" s="5"/>
      <c r="J63" s="5"/>
      <c r="K63" s="5"/>
      <c r="N63" s="4"/>
    </row>
    <row r="64" spans="4:14" s="2" customFormat="1" hidden="1" x14ac:dyDescent="0.2">
      <c r="D64" s="5"/>
      <c r="E64" s="5"/>
      <c r="H64" s="5"/>
      <c r="I64" s="5"/>
      <c r="J64" s="5"/>
      <c r="K64" s="5"/>
      <c r="N64" s="4"/>
    </row>
    <row r="65" spans="4:14" s="2" customFormat="1" hidden="1" x14ac:dyDescent="0.2">
      <c r="D65" s="5"/>
      <c r="E65" s="5"/>
      <c r="H65" s="5"/>
      <c r="I65" s="5"/>
      <c r="J65" s="5"/>
      <c r="K65" s="5"/>
      <c r="N65" s="4"/>
    </row>
    <row r="66" spans="4:14" s="2" customFormat="1" hidden="1" x14ac:dyDescent="0.2">
      <c r="D66" s="5"/>
      <c r="E66" s="5"/>
      <c r="H66" s="5"/>
      <c r="I66" s="5"/>
      <c r="J66" s="5"/>
      <c r="K66" s="5"/>
      <c r="N66" s="4"/>
    </row>
    <row r="67" spans="4:14" s="2" customFormat="1" hidden="1" x14ac:dyDescent="0.2">
      <c r="D67" s="5"/>
      <c r="E67" s="5"/>
      <c r="H67" s="5"/>
      <c r="I67" s="5"/>
      <c r="J67" s="5"/>
      <c r="K67" s="5"/>
      <c r="N67" s="4"/>
    </row>
    <row r="68" spans="4:14" s="2" customFormat="1" hidden="1" x14ac:dyDescent="0.2">
      <c r="D68" s="5"/>
      <c r="E68" s="5"/>
      <c r="H68" s="5"/>
      <c r="I68" s="5"/>
      <c r="J68" s="5"/>
      <c r="K68" s="5"/>
      <c r="N68" s="4"/>
    </row>
    <row r="69" spans="4:14" s="2" customFormat="1" hidden="1" x14ac:dyDescent="0.2">
      <c r="D69" s="5"/>
      <c r="E69" s="5"/>
      <c r="H69" s="5"/>
      <c r="I69" s="5"/>
      <c r="J69" s="5"/>
      <c r="K69" s="5"/>
      <c r="N69" s="4"/>
    </row>
    <row r="70" spans="4:14" s="2" customFormat="1" hidden="1" x14ac:dyDescent="0.2">
      <c r="D70" s="5"/>
      <c r="E70" s="5"/>
      <c r="H70" s="5"/>
      <c r="I70" s="5"/>
      <c r="J70" s="5"/>
      <c r="K70" s="5"/>
      <c r="N70" s="4"/>
    </row>
    <row r="71" spans="4:14" s="2" customFormat="1" hidden="1" x14ac:dyDescent="0.2">
      <c r="D71" s="5"/>
      <c r="E71" s="5"/>
      <c r="H71" s="5"/>
      <c r="I71" s="5"/>
      <c r="J71" s="5"/>
      <c r="K71" s="5"/>
      <c r="N71" s="4"/>
    </row>
    <row r="72" spans="4:14" s="2" customFormat="1" hidden="1" x14ac:dyDescent="0.2">
      <c r="D72" s="5"/>
      <c r="E72" s="5"/>
      <c r="H72" s="5"/>
      <c r="I72" s="5"/>
      <c r="J72" s="5"/>
      <c r="K72" s="5"/>
      <c r="N72" s="4"/>
    </row>
    <row r="73" spans="4:14" s="2" customFormat="1" hidden="1" x14ac:dyDescent="0.2">
      <c r="D73" s="5"/>
      <c r="E73" s="5"/>
      <c r="H73" s="5"/>
      <c r="I73" s="5"/>
      <c r="J73" s="5"/>
      <c r="K73" s="5"/>
      <c r="N73" s="4"/>
    </row>
    <row r="74" spans="4:14" s="2" customFormat="1" hidden="1" x14ac:dyDescent="0.2">
      <c r="D74" s="5"/>
      <c r="E74" s="5"/>
      <c r="H74" s="5"/>
      <c r="I74" s="5"/>
      <c r="J74" s="5"/>
      <c r="K74" s="5"/>
      <c r="N74" s="4"/>
    </row>
    <row r="75" spans="4:14" s="2" customFormat="1" hidden="1" x14ac:dyDescent="0.2">
      <c r="D75" s="5"/>
      <c r="E75" s="5"/>
      <c r="H75" s="5"/>
      <c r="I75" s="5"/>
      <c r="J75" s="5"/>
      <c r="K75" s="5"/>
      <c r="N75" s="4"/>
    </row>
    <row r="76" spans="4:14" s="2" customFormat="1" hidden="1" x14ac:dyDescent="0.2">
      <c r="D76" s="5"/>
      <c r="E76" s="5"/>
      <c r="H76" s="5"/>
      <c r="I76" s="5"/>
      <c r="J76" s="5"/>
      <c r="K76" s="5"/>
      <c r="N76" s="4"/>
    </row>
    <row r="77" spans="4:14" s="2" customFormat="1" hidden="1" x14ac:dyDescent="0.2">
      <c r="D77" s="5"/>
      <c r="E77" s="5"/>
      <c r="H77" s="5"/>
      <c r="I77" s="5"/>
      <c r="J77" s="5"/>
      <c r="K77" s="5"/>
      <c r="N77" s="4"/>
    </row>
    <row r="78" spans="4:14" s="2" customFormat="1" hidden="1" x14ac:dyDescent="0.2">
      <c r="D78" s="5"/>
      <c r="E78" s="5"/>
      <c r="H78" s="5"/>
      <c r="I78" s="5"/>
      <c r="J78" s="5"/>
      <c r="K78" s="5"/>
      <c r="N78" s="4"/>
    </row>
    <row r="79" spans="4:14" s="2" customFormat="1" hidden="1" x14ac:dyDescent="0.2">
      <c r="D79" s="5"/>
      <c r="E79" s="5"/>
      <c r="H79" s="5"/>
      <c r="I79" s="5"/>
      <c r="J79" s="5"/>
      <c r="K79" s="5"/>
      <c r="N79" s="4"/>
    </row>
    <row r="80" spans="4:14" s="2" customFormat="1" hidden="1" x14ac:dyDescent="0.2">
      <c r="D80" s="5"/>
      <c r="E80" s="5"/>
      <c r="H80" s="5"/>
      <c r="I80" s="5"/>
      <c r="J80" s="5"/>
      <c r="K80" s="5"/>
      <c r="N80" s="4"/>
    </row>
    <row r="81" spans="2:14" s="2" customFormat="1" hidden="1" x14ac:dyDescent="0.2">
      <c r="D81" s="5"/>
      <c r="E81" s="5"/>
      <c r="H81" s="5"/>
      <c r="I81" s="5"/>
      <c r="J81" s="5"/>
      <c r="K81" s="5"/>
      <c r="N81" s="4"/>
    </row>
    <row r="82" spans="2:14" s="2" customFormat="1" hidden="1" x14ac:dyDescent="0.2">
      <c r="D82" s="5"/>
      <c r="E82" s="5"/>
      <c r="H82" s="5"/>
      <c r="I82" s="5"/>
      <c r="J82" s="5"/>
      <c r="K82" s="5"/>
      <c r="N82" s="4"/>
    </row>
    <row r="83" spans="2:14" s="2" customFormat="1" hidden="1" x14ac:dyDescent="0.2">
      <c r="D83" s="5"/>
      <c r="E83" s="5"/>
      <c r="H83" s="5"/>
      <c r="I83" s="5"/>
      <c r="J83" s="5"/>
      <c r="K83" s="5"/>
      <c r="N83" s="4"/>
    </row>
    <row r="84" spans="2:14" s="2" customFormat="1" hidden="1" x14ac:dyDescent="0.2">
      <c r="D84" s="5"/>
      <c r="E84" s="5"/>
      <c r="H84" s="5"/>
      <c r="I84" s="5"/>
      <c r="J84" s="5"/>
      <c r="K84" s="5"/>
      <c r="N84" s="4"/>
    </row>
    <row r="85" spans="2:14" s="2" customFormat="1" hidden="1" x14ac:dyDescent="0.2">
      <c r="D85" s="5"/>
      <c r="E85" s="5"/>
      <c r="H85" s="5"/>
      <c r="I85" s="5"/>
      <c r="J85" s="5"/>
      <c r="K85" s="5"/>
      <c r="N85" s="4"/>
    </row>
    <row r="86" spans="2:14" customFormat="1" hidden="1" x14ac:dyDescent="0.2">
      <c r="B86" s="2"/>
      <c r="C86" s="2"/>
      <c r="D86" s="5"/>
      <c r="E86" s="5"/>
      <c r="F86" s="2"/>
      <c r="G86" s="2"/>
      <c r="H86" s="5"/>
      <c r="I86" s="5"/>
      <c r="J86" s="5"/>
      <c r="K86" s="5"/>
      <c r="L86" s="2"/>
      <c r="M86" s="2"/>
      <c r="N86" s="4"/>
    </row>
    <row r="87" spans="2:14" customFormat="1" hidden="1" x14ac:dyDescent="0.2">
      <c r="B87" s="2"/>
      <c r="C87" s="2"/>
      <c r="D87" s="5"/>
      <c r="E87" s="5"/>
      <c r="F87" s="2"/>
      <c r="G87" s="2"/>
      <c r="H87" s="5"/>
      <c r="I87" s="5"/>
      <c r="J87" s="5"/>
      <c r="K87" s="5"/>
      <c r="L87" s="2"/>
      <c r="M87" s="2"/>
      <c r="N87" s="4"/>
    </row>
    <row r="88" spans="2:14" customFormat="1" hidden="1" x14ac:dyDescent="0.2">
      <c r="B88" s="2"/>
      <c r="C88" s="2"/>
      <c r="D88" s="5"/>
      <c r="E88" s="5"/>
      <c r="F88" s="2"/>
      <c r="G88" s="2"/>
      <c r="H88" s="5"/>
      <c r="I88" s="5"/>
      <c r="J88" s="5"/>
      <c r="K88" s="5"/>
      <c r="L88" s="2"/>
      <c r="M88" s="2"/>
      <c r="N88" s="4"/>
    </row>
    <row r="89" spans="2:14" customFormat="1" hidden="1" x14ac:dyDescent="0.2">
      <c r="B89" s="2"/>
      <c r="C89" s="2"/>
      <c r="D89" s="5"/>
      <c r="E89" s="5"/>
      <c r="F89" s="2"/>
      <c r="G89" s="2"/>
      <c r="H89" s="5"/>
      <c r="I89" s="5"/>
      <c r="J89" s="5"/>
      <c r="K89" s="5"/>
      <c r="L89" s="2"/>
      <c r="M89" s="2"/>
      <c r="N89" s="4"/>
    </row>
    <row r="90" spans="2:14" customFormat="1" hidden="1" x14ac:dyDescent="0.2">
      <c r="B90" s="2"/>
      <c r="C90" s="2"/>
      <c r="D90" s="5"/>
      <c r="E90" s="5"/>
      <c r="F90" s="2"/>
      <c r="G90" s="2"/>
      <c r="H90" s="5"/>
      <c r="I90" s="5"/>
      <c r="J90" s="5"/>
      <c r="K90" s="5"/>
      <c r="L90" s="2"/>
      <c r="M90" s="2"/>
      <c r="N90" s="4"/>
    </row>
    <row r="91" spans="2:14" customFormat="1" hidden="1" x14ac:dyDescent="0.2">
      <c r="B91" s="2"/>
      <c r="C91" s="2"/>
      <c r="D91" s="5"/>
      <c r="E91" s="5"/>
      <c r="F91" s="2"/>
      <c r="G91" s="2"/>
      <c r="H91" s="5"/>
      <c r="I91" s="5"/>
      <c r="J91" s="5"/>
      <c r="K91" s="5"/>
      <c r="L91" s="2"/>
      <c r="M91" s="2"/>
      <c r="N91" s="4"/>
    </row>
    <row r="92" spans="2:14" customFormat="1" hidden="1" x14ac:dyDescent="0.2">
      <c r="B92" s="2"/>
      <c r="C92" s="2"/>
      <c r="D92" s="5"/>
      <c r="E92" s="5"/>
      <c r="F92" s="2"/>
      <c r="G92" s="2"/>
      <c r="H92" s="5"/>
      <c r="I92" s="5"/>
      <c r="J92" s="5"/>
      <c r="K92" s="5"/>
      <c r="L92" s="2"/>
      <c r="M92" s="2"/>
      <c r="N92" s="4"/>
    </row>
    <row r="93" spans="2:14" customFormat="1" hidden="1" x14ac:dyDescent="0.2">
      <c r="B93" s="2"/>
      <c r="C93" s="2"/>
      <c r="D93" s="5"/>
      <c r="E93" s="5"/>
      <c r="F93" s="2"/>
      <c r="G93" s="2"/>
      <c r="H93" s="5"/>
      <c r="I93" s="5"/>
      <c r="J93" s="5"/>
      <c r="K93" s="5"/>
      <c r="L93" s="2"/>
      <c r="M93" s="2"/>
      <c r="N93" s="4"/>
    </row>
    <row r="94" spans="2:14" customFormat="1" hidden="1" x14ac:dyDescent="0.2">
      <c r="B94" s="2"/>
      <c r="C94" s="2"/>
      <c r="D94" s="5"/>
      <c r="E94" s="5"/>
      <c r="F94" s="2"/>
      <c r="G94" s="2"/>
      <c r="H94" s="5"/>
      <c r="I94" s="5"/>
      <c r="J94" s="5"/>
      <c r="K94" s="5"/>
      <c r="L94" s="2"/>
      <c r="M94" s="2"/>
      <c r="N94" s="4"/>
    </row>
    <row r="95" spans="2:14" customFormat="1" hidden="1" x14ac:dyDescent="0.2">
      <c r="D95" s="1"/>
      <c r="E95" s="1"/>
      <c r="H95" s="1"/>
      <c r="I95" s="1"/>
      <c r="J95" s="1"/>
      <c r="K95" s="1"/>
      <c r="M95" s="2"/>
      <c r="N95" s="4"/>
    </row>
    <row r="96" spans="2:14" customFormat="1" hidden="1" x14ac:dyDescent="0.2">
      <c r="D96" s="1"/>
      <c r="E96" s="1"/>
      <c r="H96" s="1"/>
      <c r="I96" s="1"/>
      <c r="J96" s="1"/>
      <c r="K96" s="1"/>
      <c r="M96" s="2"/>
      <c r="N96" s="4"/>
    </row>
    <row r="97" customFormat="1" hidden="1" x14ac:dyDescent="0.2"/>
    <row r="98" customFormat="1" hidden="1" x14ac:dyDescent="0.2"/>
    <row r="99" customFormat="1" hidden="1" x14ac:dyDescent="0.2"/>
    <row r="100" customFormat="1" hidden="1" x14ac:dyDescent="0.2"/>
    <row r="101" customFormat="1" hidden="1" x14ac:dyDescent="0.2"/>
    <row r="102" customFormat="1" hidden="1" x14ac:dyDescent="0.2"/>
    <row r="103" customFormat="1" hidden="1" x14ac:dyDescent="0.2"/>
    <row r="104" customFormat="1" hidden="1" x14ac:dyDescent="0.2"/>
    <row r="105" customFormat="1" hidden="1" x14ac:dyDescent="0.2"/>
    <row r="106" customFormat="1" hidden="1" x14ac:dyDescent="0.2"/>
    <row r="107" customFormat="1" hidden="1" x14ac:dyDescent="0.2"/>
    <row r="108" customFormat="1" hidden="1" x14ac:dyDescent="0.2"/>
    <row r="109" customFormat="1" hidden="1" x14ac:dyDescent="0.2"/>
    <row r="110" customFormat="1" hidden="1" x14ac:dyDescent="0.2"/>
    <row r="111" customFormat="1" hidden="1" x14ac:dyDescent="0.2"/>
  </sheetData>
  <mergeCells count="7">
    <mergeCell ref="B36:D36"/>
    <mergeCell ref="E36:M36"/>
    <mergeCell ref="B16:L16"/>
    <mergeCell ref="L1:N1"/>
    <mergeCell ref="B25:C25"/>
    <mergeCell ref="B26:B35"/>
    <mergeCell ref="C26:C35"/>
  </mergeCells>
  <phoneticPr fontId="1"/>
  <dataValidations count="3">
    <dataValidation type="list" allowBlank="1" showInputMessage="1" showErrorMessage="1" sqref="M26:M35" xr:uid="{00000000-0002-0000-0000-000000000000}">
      <formula1>"未,済"</formula1>
    </dataValidation>
    <dataValidation type="list" errorStyle="warning" allowBlank="1" showInputMessage="1" showErrorMessage="1" error="セルの右側の▼をクリックし、適切な項目を選択してください。" sqref="I26:I35" xr:uid="{00000000-0002-0000-0000-000001000000}">
      <formula1>"T1-T2,T1-T3,T1-T6,T4-T5,T4-T6,T5-T6,T1,T2,T3,T4,T5,T6"</formula1>
    </dataValidation>
    <dataValidation type="textLength" allowBlank="1" showInputMessage="1" showErrorMessage="1" error="授業コードは英数字9桁もしくは10桁です。_x000a_シラバスなどで確認してください。" sqref="E26:E35" xr:uid="{00000000-0002-0000-0000-000002000000}">
      <formula1>9</formula1>
      <formula2>10</formula2>
    </dataValidation>
  </dataValidations>
  <hyperlinks>
    <hyperlink ref="F15" r:id="rId1" display="https://skipwise.chiba-u.jp/course/" xr:uid="{00000000-0004-0000-0000-000000000000}"/>
  </hyperlinks>
  <pageMargins left="0.7" right="0.7" top="0.75" bottom="0.75" header="0.3" footer="0.3"/>
  <pageSetup paperSize="9" scale="65" fitToHeight="0"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CC"/>
    <pageSetUpPr fitToPage="1"/>
  </sheetPr>
  <dimension ref="A1:J45"/>
  <sheetViews>
    <sheetView zoomScaleNormal="100" workbookViewId="0">
      <selection activeCell="G12" sqref="G12"/>
    </sheetView>
  </sheetViews>
  <sheetFormatPr defaultColWidth="0" defaultRowHeight="13.5" customHeight="1" zeroHeight="1" x14ac:dyDescent="0.2"/>
  <cols>
    <col min="1" max="1" width="8.90625" style="2" customWidth="1"/>
    <col min="2" max="7" width="22.7265625" style="2" customWidth="1"/>
    <col min="8" max="8" width="8.90625" style="2" customWidth="1"/>
    <col min="9" max="10" width="0" style="2" hidden="1" customWidth="1"/>
    <col min="11" max="16384" width="8.90625" style="2" hidden="1"/>
  </cols>
  <sheetData>
    <row r="1" spans="1:8" customFormat="1" ht="19" x14ac:dyDescent="0.2">
      <c r="A1" s="2"/>
      <c r="B1" s="2"/>
      <c r="C1" s="2"/>
      <c r="D1" s="2"/>
      <c r="E1" s="2"/>
      <c r="F1" s="2"/>
      <c r="G1" s="2"/>
      <c r="H1" s="69" t="s">
        <v>36</v>
      </c>
    </row>
    <row r="2" spans="1:8" customFormat="1" ht="39" customHeight="1" x14ac:dyDescent="0.2">
      <c r="A2" s="2"/>
      <c r="B2" s="98" t="s">
        <v>84</v>
      </c>
      <c r="C2" s="2"/>
      <c r="D2" s="2"/>
      <c r="E2" s="2"/>
      <c r="F2" s="2"/>
      <c r="G2" s="2"/>
      <c r="H2" s="2"/>
    </row>
    <row r="3" spans="1:8" customFormat="1" ht="13" x14ac:dyDescent="0.2">
      <c r="A3" s="2"/>
      <c r="B3" s="4" t="s">
        <v>31</v>
      </c>
      <c r="C3" s="4"/>
      <c r="D3" s="4"/>
      <c r="E3" s="4"/>
      <c r="F3" s="4"/>
      <c r="G3" s="2"/>
      <c r="H3" s="2"/>
    </row>
    <row r="4" spans="1:8" customFormat="1" thickBot="1" x14ac:dyDescent="0.25">
      <c r="A4" s="2"/>
      <c r="B4" s="4"/>
      <c r="C4" s="4"/>
      <c r="D4" s="4"/>
      <c r="E4" s="4"/>
      <c r="F4" s="4"/>
      <c r="G4" s="2"/>
      <c r="H4" s="2"/>
    </row>
    <row r="5" spans="1:8" s="1" customFormat="1" ht="30" customHeight="1" thickBot="1" x14ac:dyDescent="0.25">
      <c r="A5" s="5"/>
      <c r="B5" s="77" t="s">
        <v>64</v>
      </c>
      <c r="C5" s="78" t="s">
        <v>72</v>
      </c>
      <c r="D5" s="78" t="s">
        <v>65</v>
      </c>
      <c r="E5" s="78" t="s">
        <v>66</v>
      </c>
      <c r="F5" s="79" t="s">
        <v>5</v>
      </c>
      <c r="G5" s="80" t="s">
        <v>10</v>
      </c>
      <c r="H5" s="5"/>
    </row>
    <row r="6" spans="1:8" s="25" customFormat="1" ht="34.9" customHeight="1" x14ac:dyDescent="0.35">
      <c r="A6" s="24"/>
      <c r="B6" s="89">
        <f>'03 国際日本学学習記録'!M26</f>
        <v>0</v>
      </c>
      <c r="C6" s="89">
        <f>'03 国際日本学学習記録'!M40</f>
        <v>0</v>
      </c>
      <c r="D6" s="89">
        <f>'03 国際日本学学習記録'!M57</f>
        <v>0</v>
      </c>
      <c r="E6" s="89">
        <f>'03 国際日本学学習記録'!M70</f>
        <v>0</v>
      </c>
      <c r="F6" s="89">
        <f>'03 国際日本学学習記録'!M83</f>
        <v>0</v>
      </c>
      <c r="G6" s="89">
        <f>SUM(B6:F6)</f>
        <v>0</v>
      </c>
      <c r="H6" s="24"/>
    </row>
    <row r="7" spans="1:8" customFormat="1" thickBot="1" x14ac:dyDescent="0.25">
      <c r="A7" s="2"/>
      <c r="B7" s="109" t="s">
        <v>79</v>
      </c>
      <c r="C7" s="110"/>
      <c r="D7" s="90" t="s">
        <v>80</v>
      </c>
      <c r="E7" s="90" t="s">
        <v>81</v>
      </c>
      <c r="F7" s="90" t="s">
        <v>82</v>
      </c>
      <c r="G7" s="81"/>
      <c r="H7" s="2"/>
    </row>
    <row r="8" spans="1:8" customFormat="1" ht="13" x14ac:dyDescent="0.2">
      <c r="A8" s="2"/>
      <c r="B8" s="2"/>
      <c r="C8" s="2"/>
      <c r="D8" s="2"/>
      <c r="E8" s="2"/>
      <c r="F8" s="2"/>
      <c r="G8" s="2"/>
      <c r="H8" s="2"/>
    </row>
    <row r="9" spans="1:8" customFormat="1" ht="13" x14ac:dyDescent="0.2">
      <c r="A9" s="2"/>
      <c r="B9" s="2"/>
      <c r="C9" s="2"/>
      <c r="D9" s="2"/>
      <c r="E9" s="2"/>
      <c r="F9" s="2"/>
      <c r="G9" s="2"/>
      <c r="H9" s="2"/>
    </row>
    <row r="10" spans="1:8" customFormat="1" ht="25.15" customHeight="1" x14ac:dyDescent="0.2">
      <c r="A10" s="2"/>
      <c r="B10" s="4" t="s">
        <v>32</v>
      </c>
      <c r="C10" s="4"/>
      <c r="D10" s="4"/>
      <c r="E10" s="4"/>
      <c r="F10" s="4"/>
      <c r="G10" s="4"/>
      <c r="H10" s="2"/>
    </row>
    <row r="11" spans="1:8" customFormat="1" ht="25.15" customHeight="1" x14ac:dyDescent="0.2">
      <c r="A11" s="2"/>
      <c r="B11" s="4" t="s">
        <v>74</v>
      </c>
      <c r="C11" s="4"/>
      <c r="D11" s="4"/>
      <c r="E11" s="4"/>
      <c r="F11" s="4"/>
      <c r="G11" s="4"/>
      <c r="H11" s="2"/>
    </row>
    <row r="12" spans="1:8" customFormat="1" ht="13" x14ac:dyDescent="0.2">
      <c r="A12" s="2"/>
      <c r="B12" s="3"/>
      <c r="C12" s="3"/>
      <c r="D12" s="4"/>
      <c r="E12" s="4"/>
      <c r="F12" s="4"/>
      <c r="G12" s="4"/>
      <c r="H12" s="2"/>
    </row>
    <row r="13" spans="1:8" customFormat="1" thickBot="1" x14ac:dyDescent="0.25">
      <c r="A13" s="2"/>
      <c r="B13" s="3"/>
      <c r="C13" s="3"/>
      <c r="D13" s="4"/>
      <c r="E13" s="4"/>
      <c r="F13" s="4"/>
      <c r="G13" s="4"/>
      <c r="H13" s="2"/>
    </row>
    <row r="14" spans="1:8" customFormat="1" ht="30" customHeight="1" thickTop="1" thickBot="1" x14ac:dyDescent="0.25">
      <c r="A14" s="2"/>
      <c r="B14" s="45" t="s">
        <v>40</v>
      </c>
      <c r="C14" s="91">
        <f>IF(B6+C6&gt;16,16,B6+C6)</f>
        <v>0</v>
      </c>
      <c r="D14" s="96" t="str">
        <f>IF(B6+C6&gt;16,"★国際日本科目：取得単位数が16単位を超えています。超えた単位は修了要件単位数としてカウントされませんのでご注意ください。","")</f>
        <v/>
      </c>
      <c r="E14" s="95"/>
      <c r="F14" s="95"/>
      <c r="G14" s="95"/>
      <c r="H14" s="95"/>
    </row>
    <row r="15" spans="1:8" customFormat="1" ht="30" customHeight="1" thickTop="1" thickBot="1" x14ac:dyDescent="0.25">
      <c r="A15" s="2"/>
      <c r="B15" s="48" t="s">
        <v>27</v>
      </c>
      <c r="C15" s="92">
        <f>IF(B6+C6&lt;2,2-(B6+C6),0)</f>
        <v>2</v>
      </c>
      <c r="D15" s="27" t="str">
        <f>IF(B6+C6&lt;2,"★国際日本科目は最低2単位の履修が必要です。","必須単位数は履修済みです。")</f>
        <v>★国際日本科目は最低2単位の履修が必要です。</v>
      </c>
      <c r="E15" s="27"/>
      <c r="F15" s="27"/>
      <c r="G15" s="27"/>
      <c r="H15" s="2"/>
    </row>
    <row r="16" spans="1:8" customFormat="1" ht="30" customHeight="1" thickTop="1" thickBot="1" x14ac:dyDescent="0.25">
      <c r="A16" s="2"/>
      <c r="B16" s="46" t="s">
        <v>55</v>
      </c>
      <c r="C16" s="91">
        <f>IF(D6&gt;10,10,D6)</f>
        <v>0</v>
      </c>
      <c r="D16" s="94" t="str">
        <f>IF(D6&gt;10,"★英語科目：取得単位数が10単位を超えています。超えた単位は修了要件単位数としてカウントされませんのでご注意ください。","")</f>
        <v/>
      </c>
      <c r="E16" s="95"/>
      <c r="F16" s="95"/>
      <c r="G16" s="95"/>
      <c r="H16" s="95"/>
    </row>
    <row r="17" spans="1:8" customFormat="1" ht="30" customHeight="1" thickTop="1" thickBot="1" x14ac:dyDescent="0.25">
      <c r="A17" s="2"/>
      <c r="B17" s="49" t="s">
        <v>27</v>
      </c>
      <c r="C17" s="92">
        <f>IF(D6&lt;6,6-D6,0)</f>
        <v>6</v>
      </c>
      <c r="D17" s="27" t="str">
        <f>IF(D6&lt;6,"★英語科目は最低6単位の履修が必要です。","必須単位数は履修済みです。")</f>
        <v>★英語科目は最低6単位の履修が必要です。</v>
      </c>
      <c r="E17" s="27"/>
      <c r="F17" s="27"/>
      <c r="G17" s="27"/>
      <c r="H17" s="2"/>
    </row>
    <row r="18" spans="1:8" customFormat="1" ht="30" customHeight="1" thickTop="1" thickBot="1" x14ac:dyDescent="0.25">
      <c r="A18" s="2"/>
      <c r="B18" s="47" t="s">
        <v>67</v>
      </c>
      <c r="C18" s="91">
        <f>IF(E6&gt;8,8,E6)</f>
        <v>0</v>
      </c>
      <c r="D18" s="22" t="str">
        <f>IF(E6&gt;8,"★専門/展開英語：取得単位数が8単位を超えています。超えた単位は修了要件単位数としてカウントされませんのでご注意ください。","")</f>
        <v/>
      </c>
      <c r="E18" s="22"/>
      <c r="F18" s="22"/>
      <c r="G18" s="2"/>
      <c r="H18" s="2"/>
    </row>
    <row r="19" spans="1:8" customFormat="1" ht="30" customHeight="1" thickTop="1" thickBot="1" x14ac:dyDescent="0.25">
      <c r="A19" s="2"/>
      <c r="B19" s="49" t="s">
        <v>27</v>
      </c>
      <c r="C19" s="92">
        <f>IF(E6&lt;2,2-E6,0)</f>
        <v>2</v>
      </c>
      <c r="D19" s="27" t="str">
        <f>IF(E6&lt;2,"★専門/展開英語は最低2単位の履修が必要です。","必須単位数は履修済みです。")</f>
        <v>★専門/展開英語は最低2単位の履修が必要です。</v>
      </c>
      <c r="E19" s="27"/>
      <c r="F19" s="27"/>
      <c r="G19" s="27"/>
      <c r="H19" s="2"/>
    </row>
    <row r="20" spans="1:8" customFormat="1" ht="30" customHeight="1" thickTop="1" thickBot="1" x14ac:dyDescent="0.25">
      <c r="A20" s="2"/>
      <c r="B20" s="47" t="s">
        <v>5</v>
      </c>
      <c r="C20" s="91">
        <f>IF(F6&gt;8,8,F6)</f>
        <v>0</v>
      </c>
      <c r="D20" s="94" t="str">
        <f>IF(F6&gt;8,"★留学：取得単位数が8単位を超えています。超えた単位は修了要件単位数としてカウントされませんのでご注意ください。","")</f>
        <v/>
      </c>
      <c r="E20" s="95"/>
      <c r="F20" s="95"/>
      <c r="G20" s="95"/>
      <c r="H20" s="95"/>
    </row>
    <row r="21" spans="1:8" customFormat="1" ht="30" customHeight="1" thickTop="1" thickBot="1" x14ac:dyDescent="0.25">
      <c r="A21" s="2"/>
      <c r="B21" s="49" t="s">
        <v>27</v>
      </c>
      <c r="C21" s="92">
        <f>IF(F6&lt;2,2-F6,0)</f>
        <v>2</v>
      </c>
      <c r="D21" s="27" t="str">
        <f>IF(F6&lt;2,"★留学は最低2単位の履修が必要です。","必須単位数は履修済みです。")</f>
        <v>★留学は最低2単位の履修が必要です。</v>
      </c>
      <c r="E21" s="27"/>
      <c r="F21" s="22"/>
      <c r="G21" s="2"/>
      <c r="H21" s="2"/>
    </row>
    <row r="22" spans="1:8" customFormat="1" ht="19.899999999999999" customHeight="1" thickTop="1" thickBot="1" x14ac:dyDescent="0.25">
      <c r="A22" s="2"/>
      <c r="B22" s="2"/>
      <c r="C22" s="2"/>
      <c r="D22" s="2"/>
      <c r="E22" s="2"/>
      <c r="F22" s="2"/>
      <c r="G22" s="2"/>
      <c r="H22" s="2"/>
    </row>
    <row r="23" spans="1:8" customFormat="1" ht="19.899999999999999" customHeight="1" thickBot="1" x14ac:dyDescent="0.25">
      <c r="A23" s="2"/>
      <c r="B23" s="2"/>
      <c r="C23" s="23" t="s">
        <v>28</v>
      </c>
      <c r="D23" s="2"/>
      <c r="E23" s="70"/>
      <c r="F23" s="2"/>
      <c r="G23" s="83" t="s">
        <v>83</v>
      </c>
      <c r="H23" s="2"/>
    </row>
    <row r="24" spans="1:8" customFormat="1" ht="19.899999999999999" customHeight="1" x14ac:dyDescent="0.2">
      <c r="A24" s="2"/>
      <c r="B24" s="2"/>
      <c r="C24" s="97">
        <f>SUM(C14,C16,C18,C20)</f>
        <v>0</v>
      </c>
      <c r="D24" s="2"/>
      <c r="E24" s="71"/>
      <c r="F24" s="2"/>
      <c r="G24" s="82"/>
      <c r="H24" s="2"/>
    </row>
    <row r="25" spans="1:8" customFormat="1" ht="19.899999999999999" customHeight="1" x14ac:dyDescent="0.3">
      <c r="A25" s="2"/>
      <c r="B25" s="2"/>
      <c r="C25" s="2"/>
      <c r="D25" s="2"/>
      <c r="E25" s="72"/>
      <c r="F25" s="2"/>
      <c r="G25" s="93">
        <f>IF(AND(C24&gt;=18,C15+C17+C19+C21=0),0,IF(18-C24&gt;=(C15+C17+C19+C21),18-C24,C15+C17+C19+C21))</f>
        <v>18</v>
      </c>
      <c r="H25" s="2"/>
    </row>
    <row r="26" spans="1:8" thickBot="1" x14ac:dyDescent="0.25">
      <c r="G26" s="81"/>
    </row>
    <row r="27" spans="1:8" ht="13" x14ac:dyDescent="0.2"/>
    <row r="28" spans="1:8" ht="13" hidden="1" x14ac:dyDescent="0.2"/>
    <row r="29" spans="1:8" ht="13" hidden="1" x14ac:dyDescent="0.2"/>
    <row r="30" spans="1:8" ht="13" hidden="1" x14ac:dyDescent="0.2"/>
    <row r="31" spans="1:8" ht="13" hidden="1" x14ac:dyDescent="0.2"/>
    <row r="32" spans="1:8" ht="13" hidden="1" x14ac:dyDescent="0.2"/>
    <row r="33" ht="13" hidden="1" x14ac:dyDescent="0.2"/>
    <row r="34" ht="13" hidden="1" x14ac:dyDescent="0.2"/>
    <row r="35" ht="13" hidden="1" x14ac:dyDescent="0.2"/>
    <row r="36" ht="13" hidden="1" x14ac:dyDescent="0.2"/>
    <row r="37" ht="13" hidden="1" x14ac:dyDescent="0.2"/>
    <row r="38" ht="13" hidden="1" x14ac:dyDescent="0.2"/>
    <row r="39" ht="13" hidden="1" x14ac:dyDescent="0.2"/>
    <row r="40" ht="13" hidden="1" x14ac:dyDescent="0.2"/>
    <row r="41" ht="13" hidden="1" x14ac:dyDescent="0.2"/>
    <row r="42" ht="13" hidden="1" x14ac:dyDescent="0.2"/>
    <row r="43" ht="13" hidden="1" x14ac:dyDescent="0.2"/>
    <row r="44" ht="13.5" customHeight="1" x14ac:dyDescent="0.2"/>
    <row r="45" ht="13.5" customHeight="1" x14ac:dyDescent="0.2"/>
  </sheetData>
  <mergeCells count="1">
    <mergeCell ref="B7:C7"/>
  </mergeCells>
  <phoneticPr fontId="1"/>
  <pageMargins left="0.7" right="0.7" top="0.75" bottom="0.75" header="0.3" footer="0.3"/>
  <pageSetup paperSize="9" scale="57"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6" tint="0.59999389629810485"/>
    <pageSetUpPr fitToPage="1"/>
  </sheetPr>
  <dimension ref="A1:Q86"/>
  <sheetViews>
    <sheetView zoomScale="85" zoomScaleNormal="85" workbookViewId="0">
      <selection activeCell="M32" sqref="M32"/>
    </sheetView>
  </sheetViews>
  <sheetFormatPr defaultColWidth="0" defaultRowHeight="13.5" customHeight="1" zeroHeight="1" x14ac:dyDescent="0.2"/>
  <cols>
    <col min="1" max="2" width="6.7265625" customWidth="1"/>
    <col min="3" max="3" width="3.7265625" style="1" customWidth="1"/>
    <col min="4" max="4" width="15.7265625" style="1" customWidth="1"/>
    <col min="5" max="5" width="30.7265625" customWidth="1"/>
    <col min="6" max="7" width="5.7265625" style="1" customWidth="1"/>
    <col min="8" max="8" width="10.7265625" style="1" customWidth="1"/>
    <col min="9" max="10" width="5.7265625" style="1" customWidth="1"/>
    <col min="11" max="11" width="20.7265625" customWidth="1"/>
    <col min="12" max="13" width="5.7265625" style="1" customWidth="1"/>
    <col min="14" max="14" width="20.7265625" customWidth="1"/>
    <col min="15" max="15" width="8.90625" style="64" customWidth="1"/>
    <col min="16" max="16" width="30.7265625" customWidth="1"/>
    <col min="17" max="16384" width="8.90625" hidden="1"/>
  </cols>
  <sheetData>
    <row r="1" spans="1:17" ht="19" x14ac:dyDescent="0.2">
      <c r="A1" s="2"/>
      <c r="B1" s="2"/>
      <c r="C1" s="2"/>
      <c r="D1" s="2"/>
      <c r="E1" s="2"/>
      <c r="F1" s="2"/>
      <c r="G1" s="2"/>
      <c r="H1" s="2"/>
      <c r="I1" s="2"/>
      <c r="J1" s="2"/>
      <c r="K1" s="2"/>
      <c r="L1" s="2"/>
      <c r="M1" s="5"/>
      <c r="N1" s="2"/>
      <c r="O1" s="2"/>
      <c r="P1" s="103" t="s">
        <v>47</v>
      </c>
      <c r="Q1" s="103"/>
    </row>
    <row r="2" spans="1:17" ht="13" x14ac:dyDescent="0.2">
      <c r="A2" s="2"/>
      <c r="B2" s="2"/>
      <c r="C2" s="2"/>
      <c r="D2" s="2"/>
      <c r="E2" s="2"/>
      <c r="F2" s="2"/>
      <c r="G2" s="2"/>
      <c r="H2" s="2"/>
      <c r="I2" s="2"/>
      <c r="J2" s="2"/>
      <c r="K2" s="2"/>
      <c r="L2" s="2"/>
      <c r="M2" s="2"/>
      <c r="N2" s="2"/>
      <c r="O2" s="2"/>
      <c r="P2" s="2"/>
    </row>
    <row r="3" spans="1:17" ht="13" x14ac:dyDescent="0.2">
      <c r="A3" s="2"/>
      <c r="B3" s="2"/>
      <c r="C3" s="2"/>
      <c r="D3" s="2"/>
      <c r="E3" s="2"/>
      <c r="F3" s="2"/>
      <c r="G3" s="2"/>
      <c r="H3" s="2"/>
      <c r="I3" s="2"/>
      <c r="J3" s="2"/>
      <c r="K3" s="2"/>
      <c r="L3" s="2"/>
      <c r="M3" s="2"/>
      <c r="N3" s="2"/>
      <c r="O3" s="2"/>
      <c r="P3" s="2"/>
    </row>
    <row r="4" spans="1:17" ht="13" x14ac:dyDescent="0.2">
      <c r="A4" s="2"/>
      <c r="B4" s="2"/>
      <c r="C4" s="2"/>
      <c r="D4" s="2"/>
      <c r="E4" s="2"/>
      <c r="F4" s="2"/>
      <c r="G4" s="2"/>
      <c r="H4" s="2"/>
      <c r="I4" s="2"/>
      <c r="J4" s="2"/>
      <c r="K4" s="2"/>
      <c r="L4" s="2"/>
      <c r="M4" s="2"/>
      <c r="N4" s="2"/>
      <c r="O4" s="2"/>
      <c r="P4" s="2"/>
    </row>
    <row r="5" spans="1:17" ht="13" x14ac:dyDescent="0.2">
      <c r="A5" s="2"/>
      <c r="B5" s="2"/>
      <c r="C5" s="2"/>
      <c r="D5" s="2"/>
      <c r="E5" s="2"/>
      <c r="F5" s="2"/>
      <c r="G5" s="2"/>
      <c r="H5" s="2"/>
      <c r="I5" s="2"/>
      <c r="J5" s="2"/>
      <c r="K5" s="2"/>
      <c r="L5" s="2"/>
      <c r="M5" s="2"/>
      <c r="N5" s="2"/>
      <c r="O5" s="2"/>
      <c r="P5" s="2"/>
    </row>
    <row r="6" spans="1:17" ht="13" x14ac:dyDescent="0.2">
      <c r="A6" s="2"/>
      <c r="B6" s="2"/>
      <c r="C6" s="2"/>
      <c r="D6" s="2"/>
      <c r="E6" s="2"/>
      <c r="F6" s="2"/>
      <c r="G6" s="2"/>
      <c r="H6" s="2"/>
      <c r="I6" s="2"/>
      <c r="J6" s="2"/>
      <c r="K6" s="2"/>
      <c r="L6" s="2"/>
      <c r="M6" s="2"/>
      <c r="N6" s="2"/>
      <c r="O6" s="2"/>
      <c r="P6" s="2"/>
    </row>
    <row r="7" spans="1:17" ht="13" x14ac:dyDescent="0.2">
      <c r="A7" s="2"/>
      <c r="B7" s="2"/>
      <c r="C7" s="2"/>
      <c r="D7" s="2"/>
      <c r="E7" s="2"/>
      <c r="F7" s="2"/>
      <c r="G7" s="2"/>
      <c r="H7" s="2"/>
      <c r="I7" s="2"/>
      <c r="J7" s="2"/>
      <c r="K7" s="2"/>
      <c r="L7" s="2"/>
      <c r="M7" s="2"/>
      <c r="N7" s="2"/>
      <c r="O7" s="2"/>
      <c r="P7" s="2"/>
    </row>
    <row r="8" spans="1:17" ht="13.5" customHeight="1" x14ac:dyDescent="0.2">
      <c r="A8" s="50"/>
      <c r="B8" s="50"/>
      <c r="C8" s="50"/>
      <c r="D8" s="50"/>
      <c r="E8" s="50"/>
      <c r="F8" s="50"/>
      <c r="G8" s="50"/>
      <c r="H8" s="50"/>
      <c r="I8" s="50"/>
      <c r="J8" s="50"/>
      <c r="K8" s="50"/>
      <c r="L8" s="50"/>
      <c r="M8" s="50"/>
      <c r="N8" s="50"/>
      <c r="O8" s="50"/>
      <c r="P8" s="61"/>
    </row>
    <row r="9" spans="1:17" ht="13.5" customHeight="1" x14ac:dyDescent="0.2">
      <c r="A9" s="50"/>
      <c r="B9" s="50"/>
      <c r="C9" s="50"/>
      <c r="D9" s="50"/>
      <c r="E9" s="50"/>
      <c r="F9" s="50"/>
      <c r="G9" s="50"/>
      <c r="H9" s="50"/>
      <c r="I9" s="50"/>
      <c r="J9" s="50"/>
      <c r="K9" s="50"/>
      <c r="L9" s="50"/>
      <c r="M9" s="50"/>
      <c r="N9" s="50"/>
      <c r="O9" s="50"/>
      <c r="P9" s="50"/>
    </row>
    <row r="10" spans="1:17" ht="13.5" customHeight="1" x14ac:dyDescent="0.2">
      <c r="A10" s="50"/>
      <c r="B10" s="50"/>
      <c r="C10" s="50"/>
      <c r="D10" s="50"/>
      <c r="E10" s="50"/>
      <c r="F10" s="50"/>
      <c r="G10" s="50"/>
      <c r="H10" s="50"/>
      <c r="I10" s="50"/>
      <c r="J10" s="50"/>
      <c r="K10" s="50"/>
      <c r="L10" s="50"/>
      <c r="M10" s="50"/>
      <c r="N10" s="50"/>
      <c r="O10" s="50"/>
      <c r="P10" s="50"/>
    </row>
    <row r="11" spans="1:17" s="11" customFormat="1" ht="24" customHeight="1" x14ac:dyDescent="0.2">
      <c r="A11" s="51"/>
      <c r="B11" s="51"/>
      <c r="C11" s="51"/>
      <c r="D11" s="74" t="s">
        <v>19</v>
      </c>
      <c r="E11" s="74" t="s">
        <v>21</v>
      </c>
      <c r="F11" s="118" t="s">
        <v>20</v>
      </c>
      <c r="G11" s="118"/>
      <c r="H11" s="118"/>
      <c r="I11" s="118"/>
      <c r="J11" s="118"/>
      <c r="K11" s="51"/>
      <c r="L11" s="51"/>
      <c r="M11" s="51"/>
      <c r="N11" s="51"/>
      <c r="O11" s="23"/>
      <c r="P11" s="51"/>
    </row>
    <row r="12" spans="1:17" ht="30" customHeight="1" x14ac:dyDescent="0.2">
      <c r="A12" s="2"/>
      <c r="B12" s="2"/>
      <c r="C12" s="5"/>
      <c r="D12" s="54"/>
      <c r="E12" s="75"/>
      <c r="F12" s="119"/>
      <c r="G12" s="119"/>
      <c r="H12" s="119"/>
      <c r="I12" s="119"/>
      <c r="J12" s="119"/>
      <c r="K12" s="2"/>
      <c r="L12" s="5"/>
      <c r="M12" s="5"/>
      <c r="N12" s="2"/>
      <c r="O12" s="4"/>
      <c r="P12" s="2"/>
    </row>
    <row r="13" spans="1:17" ht="13" x14ac:dyDescent="0.2">
      <c r="A13" s="2"/>
      <c r="B13" s="2"/>
      <c r="C13" s="5"/>
      <c r="D13" s="5"/>
      <c r="E13" s="2"/>
      <c r="F13" s="5"/>
      <c r="G13" s="5"/>
      <c r="H13" s="5"/>
      <c r="I13" s="5"/>
      <c r="J13" s="5"/>
      <c r="K13" s="2"/>
      <c r="L13" s="5"/>
      <c r="M13" s="5"/>
      <c r="N13" s="2"/>
      <c r="O13" s="4"/>
      <c r="P13" s="2"/>
    </row>
    <row r="14" spans="1:17" s="1" customFormat="1" ht="25.15" customHeight="1" thickBot="1" x14ac:dyDescent="0.25">
      <c r="A14" s="116"/>
      <c r="B14" s="116"/>
      <c r="C14" s="28" t="s">
        <v>48</v>
      </c>
      <c r="D14" s="28" t="s">
        <v>0</v>
      </c>
      <c r="E14" s="28" t="s">
        <v>2</v>
      </c>
      <c r="F14" s="29" t="s">
        <v>15</v>
      </c>
      <c r="G14" s="28" t="s">
        <v>11</v>
      </c>
      <c r="H14" s="28" t="s">
        <v>37</v>
      </c>
      <c r="I14" s="28" t="s">
        <v>3</v>
      </c>
      <c r="J14" s="28" t="s">
        <v>4</v>
      </c>
      <c r="K14" s="28" t="s">
        <v>1</v>
      </c>
      <c r="L14" s="31" t="s">
        <v>16</v>
      </c>
      <c r="M14" s="29" t="s">
        <v>34</v>
      </c>
      <c r="N14" s="62"/>
      <c r="O14" s="62"/>
      <c r="P14" s="62"/>
    </row>
    <row r="15" spans="1:17" ht="19.899999999999999" customHeight="1" thickBot="1" x14ac:dyDescent="0.25">
      <c r="A15" s="120" t="s">
        <v>40</v>
      </c>
      <c r="B15" s="123" t="s">
        <v>17</v>
      </c>
      <c r="C15" s="84" t="s">
        <v>49</v>
      </c>
      <c r="D15" s="85" t="s">
        <v>70</v>
      </c>
      <c r="E15" s="86" t="s">
        <v>42</v>
      </c>
      <c r="F15" s="86">
        <v>1</v>
      </c>
      <c r="G15" s="86">
        <v>2020</v>
      </c>
      <c r="H15" s="86" t="s">
        <v>50</v>
      </c>
      <c r="I15" s="86" t="s">
        <v>43</v>
      </c>
      <c r="J15" s="86">
        <v>2</v>
      </c>
      <c r="K15" s="86" t="s">
        <v>44</v>
      </c>
      <c r="L15" s="86" t="s">
        <v>14</v>
      </c>
      <c r="M15" s="87">
        <v>1</v>
      </c>
      <c r="N15" s="63"/>
      <c r="O15" s="53"/>
      <c r="P15" s="52"/>
    </row>
    <row r="16" spans="1:17" ht="19.899999999999999" customHeight="1" x14ac:dyDescent="0.2">
      <c r="A16" s="121"/>
      <c r="B16" s="124"/>
      <c r="C16" s="32">
        <v>1</v>
      </c>
      <c r="D16" s="36"/>
      <c r="E16" s="37"/>
      <c r="F16" s="38"/>
      <c r="G16" s="36"/>
      <c r="H16" s="39"/>
      <c r="I16" s="40"/>
      <c r="J16" s="40"/>
      <c r="K16" s="36"/>
      <c r="L16" s="38"/>
      <c r="M16" s="38" t="str">
        <f>IF(L16="済",F16,"-")</f>
        <v>-</v>
      </c>
      <c r="N16" s="52"/>
      <c r="O16" s="53"/>
      <c r="P16" s="52"/>
    </row>
    <row r="17" spans="1:16" ht="19.899999999999999" customHeight="1" x14ac:dyDescent="0.2">
      <c r="A17" s="121"/>
      <c r="B17" s="124"/>
      <c r="C17" s="33">
        <v>2</v>
      </c>
      <c r="D17" s="41"/>
      <c r="E17" s="37"/>
      <c r="F17" s="38"/>
      <c r="G17" s="41"/>
      <c r="H17" s="42"/>
      <c r="I17" s="43"/>
      <c r="J17" s="43"/>
      <c r="K17" s="36"/>
      <c r="L17" s="42"/>
      <c r="M17" s="38" t="str">
        <f t="shared" ref="M17:M21" si="0">IF(L17="済",F17,"-")</f>
        <v>-</v>
      </c>
      <c r="N17" s="52"/>
      <c r="O17" s="53"/>
      <c r="P17" s="52"/>
    </row>
    <row r="18" spans="1:16" ht="19.899999999999999" customHeight="1" x14ac:dyDescent="0.2">
      <c r="A18" s="121"/>
      <c r="B18" s="124"/>
      <c r="C18" s="33">
        <v>3</v>
      </c>
      <c r="D18" s="41"/>
      <c r="E18" s="37"/>
      <c r="F18" s="38"/>
      <c r="G18" s="41"/>
      <c r="H18" s="42"/>
      <c r="I18" s="43"/>
      <c r="J18" s="43"/>
      <c r="K18" s="36"/>
      <c r="L18" s="42"/>
      <c r="M18" s="38" t="str">
        <f t="shared" si="0"/>
        <v>-</v>
      </c>
      <c r="N18" s="52"/>
      <c r="O18" s="53"/>
      <c r="P18" s="52"/>
    </row>
    <row r="19" spans="1:16" ht="19.899999999999999" customHeight="1" x14ac:dyDescent="0.2">
      <c r="A19" s="121"/>
      <c r="B19" s="124"/>
      <c r="C19" s="33">
        <v>4</v>
      </c>
      <c r="D19" s="41"/>
      <c r="E19" s="37"/>
      <c r="F19" s="38"/>
      <c r="G19" s="41"/>
      <c r="H19" s="42"/>
      <c r="I19" s="43"/>
      <c r="J19" s="43"/>
      <c r="K19" s="36"/>
      <c r="L19" s="42"/>
      <c r="M19" s="38" t="str">
        <f t="shared" si="0"/>
        <v>-</v>
      </c>
      <c r="N19" s="52"/>
      <c r="O19" s="53"/>
      <c r="P19" s="52"/>
    </row>
    <row r="20" spans="1:16" ht="19.899999999999999" customHeight="1" x14ac:dyDescent="0.2">
      <c r="A20" s="121"/>
      <c r="B20" s="124"/>
      <c r="C20" s="33">
        <v>5</v>
      </c>
      <c r="D20" s="41"/>
      <c r="E20" s="37"/>
      <c r="F20" s="38"/>
      <c r="G20" s="41"/>
      <c r="H20" s="42"/>
      <c r="I20" s="43"/>
      <c r="J20" s="43"/>
      <c r="K20" s="36"/>
      <c r="L20" s="42"/>
      <c r="M20" s="38" t="str">
        <f t="shared" si="0"/>
        <v>-</v>
      </c>
      <c r="N20" s="52"/>
      <c r="O20" s="53"/>
      <c r="P20" s="52"/>
    </row>
    <row r="21" spans="1:16" ht="19.899999999999999" customHeight="1" x14ac:dyDescent="0.2">
      <c r="A21" s="121"/>
      <c r="B21" s="124"/>
      <c r="C21" s="33">
        <v>6</v>
      </c>
      <c r="D21" s="41"/>
      <c r="E21" s="37"/>
      <c r="F21" s="38"/>
      <c r="G21" s="41"/>
      <c r="H21" s="42"/>
      <c r="I21" s="43"/>
      <c r="J21" s="43"/>
      <c r="K21" s="36"/>
      <c r="L21" s="42"/>
      <c r="M21" s="38" t="str">
        <f t="shared" si="0"/>
        <v>-</v>
      </c>
      <c r="N21" s="52"/>
      <c r="O21" s="53"/>
      <c r="P21" s="52"/>
    </row>
    <row r="22" spans="1:16" ht="19.899999999999999" customHeight="1" x14ac:dyDescent="0.2">
      <c r="A22" s="121"/>
      <c r="B22" s="124"/>
      <c r="C22" s="33">
        <v>7</v>
      </c>
      <c r="D22" s="41"/>
      <c r="E22" s="37"/>
      <c r="F22" s="38"/>
      <c r="G22" s="41"/>
      <c r="H22" s="42"/>
      <c r="I22" s="43"/>
      <c r="J22" s="43"/>
      <c r="K22" s="36"/>
      <c r="L22" s="42"/>
      <c r="M22" s="38" t="str">
        <f t="shared" ref="M22:M25" si="1">IF(L22="済",F22,"-")</f>
        <v>-</v>
      </c>
      <c r="N22" s="52"/>
      <c r="O22" s="53"/>
      <c r="P22" s="52"/>
    </row>
    <row r="23" spans="1:16" ht="19.899999999999999" customHeight="1" x14ac:dyDescent="0.2">
      <c r="A23" s="121"/>
      <c r="B23" s="124"/>
      <c r="C23" s="33">
        <v>8</v>
      </c>
      <c r="D23" s="41"/>
      <c r="E23" s="37"/>
      <c r="F23" s="38"/>
      <c r="G23" s="41"/>
      <c r="H23" s="42"/>
      <c r="I23" s="43"/>
      <c r="J23" s="43"/>
      <c r="K23" s="36"/>
      <c r="L23" s="42"/>
      <c r="M23" s="38" t="str">
        <f t="shared" si="1"/>
        <v>-</v>
      </c>
      <c r="N23" s="52"/>
      <c r="O23" s="53"/>
      <c r="P23" s="52"/>
    </row>
    <row r="24" spans="1:16" ht="19.899999999999999" customHeight="1" x14ac:dyDescent="0.2">
      <c r="A24" s="121"/>
      <c r="B24" s="124"/>
      <c r="C24" s="33">
        <v>9</v>
      </c>
      <c r="D24" s="41"/>
      <c r="E24" s="37"/>
      <c r="F24" s="38"/>
      <c r="G24" s="41"/>
      <c r="H24" s="42"/>
      <c r="I24" s="43"/>
      <c r="J24" s="43"/>
      <c r="K24" s="36"/>
      <c r="L24" s="42"/>
      <c r="M24" s="38" t="str">
        <f t="shared" si="1"/>
        <v>-</v>
      </c>
      <c r="N24" s="52"/>
      <c r="O24" s="53"/>
      <c r="P24" s="52"/>
    </row>
    <row r="25" spans="1:16" ht="19.899999999999999" customHeight="1" x14ac:dyDescent="0.2">
      <c r="A25" s="122"/>
      <c r="B25" s="125"/>
      <c r="C25" s="33">
        <v>10</v>
      </c>
      <c r="D25" s="41"/>
      <c r="E25" s="37"/>
      <c r="F25" s="38"/>
      <c r="G25" s="41"/>
      <c r="H25" s="42"/>
      <c r="I25" s="43"/>
      <c r="J25" s="43"/>
      <c r="K25" s="36"/>
      <c r="L25" s="42"/>
      <c r="M25" s="39" t="str">
        <f t="shared" si="1"/>
        <v>-</v>
      </c>
      <c r="N25" s="52"/>
      <c r="O25" s="53"/>
      <c r="P25" s="52"/>
    </row>
    <row r="26" spans="1:16" ht="25.15" customHeight="1" x14ac:dyDescent="0.2">
      <c r="A26" s="111" t="s">
        <v>33</v>
      </c>
      <c r="B26" s="112"/>
      <c r="C26" s="113"/>
      <c r="D26" s="114"/>
      <c r="E26" s="115"/>
      <c r="F26" s="115"/>
      <c r="G26" s="115"/>
      <c r="H26" s="116"/>
      <c r="I26" s="115"/>
      <c r="J26" s="115"/>
      <c r="K26" s="115"/>
      <c r="L26" s="117"/>
      <c r="M26" s="73">
        <f>SUM(M16:M25)</f>
        <v>0</v>
      </c>
      <c r="N26" s="2"/>
      <c r="O26" s="4"/>
      <c r="P26" s="2"/>
    </row>
    <row r="27" spans="1:16" ht="13" x14ac:dyDescent="0.2">
      <c r="A27" s="2"/>
      <c r="B27" s="2"/>
      <c r="C27" s="5"/>
      <c r="D27" s="5"/>
      <c r="E27" s="2"/>
      <c r="F27" s="5"/>
      <c r="G27" s="5"/>
      <c r="H27" s="5"/>
      <c r="I27" s="5"/>
      <c r="J27" s="5"/>
      <c r="K27" s="2"/>
      <c r="L27" s="5"/>
      <c r="M27" s="5"/>
      <c r="N27" s="2"/>
      <c r="O27" s="4"/>
      <c r="P27" s="2"/>
    </row>
    <row r="28" spans="1:16" ht="13" x14ac:dyDescent="0.2">
      <c r="A28" s="2"/>
      <c r="B28" s="2"/>
      <c r="C28" s="5"/>
      <c r="D28" s="5"/>
      <c r="E28" s="2"/>
      <c r="F28" s="5"/>
      <c r="G28" s="5"/>
      <c r="H28" s="5"/>
      <c r="I28" s="5"/>
      <c r="J28" s="5"/>
      <c r="K28" s="2"/>
      <c r="L28" s="5"/>
      <c r="M28" s="5"/>
      <c r="N28" s="2"/>
      <c r="O28" s="4"/>
      <c r="P28" s="2"/>
    </row>
    <row r="29" spans="1:16" s="1" customFormat="1" ht="25.15" customHeight="1" x14ac:dyDescent="0.2">
      <c r="A29" s="116"/>
      <c r="B29" s="116"/>
      <c r="C29" s="28" t="s">
        <v>51</v>
      </c>
      <c r="D29" s="28" t="s">
        <v>0</v>
      </c>
      <c r="E29" s="28" t="s">
        <v>2</v>
      </c>
      <c r="F29" s="29" t="s">
        <v>15</v>
      </c>
      <c r="G29" s="28" t="s">
        <v>11</v>
      </c>
      <c r="H29" s="28" t="s">
        <v>37</v>
      </c>
      <c r="I29" s="28" t="s">
        <v>3</v>
      </c>
      <c r="J29" s="28" t="s">
        <v>4</v>
      </c>
      <c r="K29" s="28" t="s">
        <v>1</v>
      </c>
      <c r="L29" s="31" t="s">
        <v>16</v>
      </c>
      <c r="M29" s="29" t="s">
        <v>34</v>
      </c>
      <c r="N29" s="30" t="s">
        <v>30</v>
      </c>
      <c r="O29" s="30" t="s">
        <v>8</v>
      </c>
      <c r="P29" s="30" t="s">
        <v>9</v>
      </c>
    </row>
    <row r="30" spans="1:16" ht="19.899999999999999" customHeight="1" x14ac:dyDescent="0.2">
      <c r="A30" s="120" t="s">
        <v>40</v>
      </c>
      <c r="B30" s="126" t="s">
        <v>18</v>
      </c>
      <c r="C30" s="32">
        <v>1</v>
      </c>
      <c r="D30" s="36"/>
      <c r="E30" s="37"/>
      <c r="F30" s="38"/>
      <c r="G30" s="36"/>
      <c r="H30" s="39"/>
      <c r="I30" s="43"/>
      <c r="J30" s="43"/>
      <c r="K30" s="36"/>
      <c r="L30" s="38"/>
      <c r="M30" s="38" t="str">
        <f>IF(L30="済",F30,"-")</f>
        <v>-</v>
      </c>
      <c r="N30" s="34"/>
      <c r="O30" s="35"/>
      <c r="P30" s="34"/>
    </row>
    <row r="31" spans="1:16" ht="19.899999999999999" customHeight="1" x14ac:dyDescent="0.2">
      <c r="A31" s="121"/>
      <c r="B31" s="124"/>
      <c r="C31" s="33">
        <v>2</v>
      </c>
      <c r="D31" s="41"/>
      <c r="E31" s="37"/>
      <c r="F31" s="38"/>
      <c r="G31" s="41"/>
      <c r="H31" s="42"/>
      <c r="I31" s="43"/>
      <c r="J31" s="43"/>
      <c r="K31" s="36"/>
      <c r="L31" s="42"/>
      <c r="M31" s="38" t="str">
        <f t="shared" ref="M31:M39" si="2">IF(L31="済",F31,"-")</f>
        <v>-</v>
      </c>
      <c r="N31" s="34"/>
      <c r="O31" s="35"/>
      <c r="P31" s="34"/>
    </row>
    <row r="32" spans="1:16" ht="19.899999999999999" customHeight="1" x14ac:dyDescent="0.2">
      <c r="A32" s="121"/>
      <c r="B32" s="124"/>
      <c r="C32" s="33">
        <v>3</v>
      </c>
      <c r="D32" s="41"/>
      <c r="E32" s="37"/>
      <c r="F32" s="38"/>
      <c r="G32" s="41"/>
      <c r="H32" s="42"/>
      <c r="I32" s="43"/>
      <c r="J32" s="43"/>
      <c r="K32" s="36"/>
      <c r="L32" s="42"/>
      <c r="M32" s="38" t="str">
        <f t="shared" si="2"/>
        <v>-</v>
      </c>
      <c r="N32" s="34"/>
      <c r="O32" s="35"/>
      <c r="P32" s="34"/>
    </row>
    <row r="33" spans="1:16" ht="19.899999999999999" customHeight="1" x14ac:dyDescent="0.2">
      <c r="A33" s="121"/>
      <c r="B33" s="124"/>
      <c r="C33" s="33">
        <v>4</v>
      </c>
      <c r="D33" s="41"/>
      <c r="E33" s="37"/>
      <c r="F33" s="38"/>
      <c r="G33" s="41"/>
      <c r="H33" s="42"/>
      <c r="I33" s="43"/>
      <c r="J33" s="43"/>
      <c r="K33" s="36"/>
      <c r="L33" s="42"/>
      <c r="M33" s="38" t="str">
        <f t="shared" si="2"/>
        <v>-</v>
      </c>
      <c r="N33" s="34"/>
      <c r="O33" s="35"/>
      <c r="P33" s="34"/>
    </row>
    <row r="34" spans="1:16" ht="19.899999999999999" customHeight="1" x14ac:dyDescent="0.2">
      <c r="A34" s="121"/>
      <c r="B34" s="124"/>
      <c r="C34" s="33">
        <v>5</v>
      </c>
      <c r="D34" s="41"/>
      <c r="E34" s="37"/>
      <c r="F34" s="38"/>
      <c r="G34" s="41"/>
      <c r="H34" s="42"/>
      <c r="I34" s="43"/>
      <c r="J34" s="43"/>
      <c r="K34" s="36"/>
      <c r="L34" s="42"/>
      <c r="M34" s="38" t="str">
        <f t="shared" si="2"/>
        <v>-</v>
      </c>
      <c r="N34" s="34"/>
      <c r="O34" s="35"/>
      <c r="P34" s="34"/>
    </row>
    <row r="35" spans="1:16" ht="19.899999999999999" customHeight="1" x14ac:dyDescent="0.2">
      <c r="A35" s="121"/>
      <c r="B35" s="124"/>
      <c r="C35" s="33">
        <v>6</v>
      </c>
      <c r="D35" s="41"/>
      <c r="E35" s="37"/>
      <c r="F35" s="38"/>
      <c r="G35" s="41"/>
      <c r="H35" s="42"/>
      <c r="I35" s="43"/>
      <c r="J35" s="43"/>
      <c r="K35" s="36"/>
      <c r="L35" s="42"/>
      <c r="M35" s="38" t="s">
        <v>52</v>
      </c>
      <c r="N35" s="34"/>
      <c r="O35" s="35"/>
      <c r="P35" s="34"/>
    </row>
    <row r="36" spans="1:16" ht="19.899999999999999" customHeight="1" x14ac:dyDescent="0.2">
      <c r="A36" s="121"/>
      <c r="B36" s="124"/>
      <c r="C36" s="33">
        <v>7</v>
      </c>
      <c r="D36" s="41"/>
      <c r="E36" s="37"/>
      <c r="F36" s="38"/>
      <c r="G36" s="41"/>
      <c r="H36" s="42"/>
      <c r="I36" s="43"/>
      <c r="J36" s="43"/>
      <c r="K36" s="36"/>
      <c r="L36" s="42"/>
      <c r="M36" s="38" t="str">
        <f t="shared" si="2"/>
        <v>-</v>
      </c>
      <c r="N36" s="34"/>
      <c r="O36" s="35"/>
      <c r="P36" s="34"/>
    </row>
    <row r="37" spans="1:16" ht="19.899999999999999" customHeight="1" x14ac:dyDescent="0.2">
      <c r="A37" s="121"/>
      <c r="B37" s="124"/>
      <c r="C37" s="33">
        <v>8</v>
      </c>
      <c r="D37" s="41"/>
      <c r="E37" s="37"/>
      <c r="F37" s="38"/>
      <c r="G37" s="41"/>
      <c r="H37" s="42"/>
      <c r="I37" s="43"/>
      <c r="J37" s="43"/>
      <c r="K37" s="36"/>
      <c r="L37" s="42"/>
      <c r="M37" s="38" t="str">
        <f t="shared" si="2"/>
        <v>-</v>
      </c>
      <c r="N37" s="34"/>
      <c r="O37" s="35"/>
      <c r="P37" s="34"/>
    </row>
    <row r="38" spans="1:16" ht="19.899999999999999" customHeight="1" x14ac:dyDescent="0.2">
      <c r="A38" s="121"/>
      <c r="B38" s="124"/>
      <c r="C38" s="33">
        <v>9</v>
      </c>
      <c r="D38" s="41"/>
      <c r="E38" s="37"/>
      <c r="F38" s="38"/>
      <c r="G38" s="41"/>
      <c r="H38" s="42"/>
      <c r="I38" s="43"/>
      <c r="J38" s="43"/>
      <c r="K38" s="36"/>
      <c r="L38" s="42"/>
      <c r="M38" s="38" t="str">
        <f t="shared" si="2"/>
        <v>-</v>
      </c>
      <c r="N38" s="34"/>
      <c r="O38" s="35"/>
      <c r="P38" s="34"/>
    </row>
    <row r="39" spans="1:16" ht="19.899999999999999" customHeight="1" x14ac:dyDescent="0.2">
      <c r="A39" s="121"/>
      <c r="B39" s="124"/>
      <c r="C39" s="33">
        <v>10</v>
      </c>
      <c r="D39" s="41"/>
      <c r="E39" s="37"/>
      <c r="F39" s="38"/>
      <c r="G39" s="41"/>
      <c r="H39" s="42"/>
      <c r="I39" s="43"/>
      <c r="J39" s="43"/>
      <c r="K39" s="36"/>
      <c r="L39" s="42"/>
      <c r="M39" s="39" t="str">
        <f t="shared" si="2"/>
        <v>-</v>
      </c>
      <c r="N39" s="34"/>
      <c r="O39" s="35"/>
      <c r="P39" s="34"/>
    </row>
    <row r="40" spans="1:16" ht="25.15" customHeight="1" x14ac:dyDescent="0.2">
      <c r="A40" s="111" t="s">
        <v>33</v>
      </c>
      <c r="B40" s="112"/>
      <c r="C40" s="113"/>
      <c r="D40" s="114"/>
      <c r="E40" s="115"/>
      <c r="F40" s="115"/>
      <c r="G40" s="115"/>
      <c r="H40" s="116"/>
      <c r="I40" s="115"/>
      <c r="J40" s="115"/>
      <c r="K40" s="115"/>
      <c r="L40" s="117"/>
      <c r="M40" s="73">
        <f>SUM(M30:M39)</f>
        <v>0</v>
      </c>
      <c r="N40" s="2"/>
      <c r="O40" s="4"/>
      <c r="P40" s="2"/>
    </row>
    <row r="41" spans="1:16" s="64" customFormat="1" ht="13" x14ac:dyDescent="0.2">
      <c r="A41" s="4"/>
      <c r="B41" s="4"/>
      <c r="C41" s="6"/>
      <c r="D41" s="6"/>
      <c r="E41" s="4"/>
      <c r="F41" s="6"/>
      <c r="G41" s="6"/>
      <c r="H41" s="6"/>
      <c r="I41" s="6"/>
      <c r="J41" s="6"/>
      <c r="K41" s="4"/>
      <c r="L41" s="6"/>
      <c r="M41" s="6"/>
      <c r="N41" s="4"/>
      <c r="O41" s="4"/>
      <c r="P41" s="4"/>
    </row>
    <row r="42" spans="1:16" s="64" customFormat="1" thickBot="1" x14ac:dyDescent="0.25">
      <c r="A42" s="4"/>
      <c r="B42" s="4"/>
      <c r="C42" s="6"/>
      <c r="D42" s="6"/>
      <c r="E42" s="4"/>
      <c r="F42" s="6"/>
      <c r="G42" s="6"/>
      <c r="H42" s="6"/>
      <c r="I42" s="6"/>
      <c r="J42" s="6"/>
      <c r="K42" s="4"/>
      <c r="L42" s="6"/>
      <c r="M42" s="6"/>
      <c r="N42" s="4"/>
      <c r="O42" s="4"/>
      <c r="P42" s="4"/>
    </row>
    <row r="43" spans="1:16" s="64" customFormat="1" ht="29.25" customHeight="1" thickBot="1" x14ac:dyDescent="0.25">
      <c r="A43" s="127" t="s">
        <v>53</v>
      </c>
      <c r="B43" s="127"/>
      <c r="C43" s="127"/>
      <c r="D43" s="128" t="s">
        <v>75</v>
      </c>
      <c r="E43" s="128"/>
      <c r="F43" s="128"/>
      <c r="G43" s="128"/>
      <c r="H43" s="128"/>
      <c r="I43" s="128"/>
      <c r="J43" s="128"/>
      <c r="K43" s="128"/>
      <c r="L43" s="129"/>
      <c r="M43" s="76">
        <f>M26+M40</f>
        <v>0</v>
      </c>
      <c r="N43" s="4"/>
      <c r="O43" s="4"/>
      <c r="P43" s="4"/>
    </row>
    <row r="44" spans="1:16" s="64" customFormat="1" ht="13" x14ac:dyDescent="0.2">
      <c r="A44" s="4"/>
      <c r="B44" s="4"/>
      <c r="C44" s="6"/>
      <c r="D44" s="6"/>
      <c r="E44" s="4"/>
      <c r="F44" s="6"/>
      <c r="G44" s="6"/>
      <c r="H44" s="6"/>
      <c r="I44" s="6"/>
      <c r="J44" s="6"/>
      <c r="K44" s="4"/>
      <c r="L44" s="6"/>
      <c r="M44" s="6"/>
      <c r="N44" s="4"/>
      <c r="O44" s="4"/>
      <c r="P44" s="4"/>
    </row>
    <row r="45" spans="1:16" s="64" customFormat="1" ht="13" x14ac:dyDescent="0.2">
      <c r="A45" s="4"/>
      <c r="B45" s="4"/>
      <c r="C45" s="6"/>
      <c r="D45" s="6"/>
      <c r="E45" s="4"/>
      <c r="F45" s="6"/>
      <c r="G45" s="6"/>
      <c r="H45" s="6"/>
      <c r="I45" s="6"/>
      <c r="J45" s="6"/>
      <c r="K45" s="4"/>
      <c r="L45" s="6"/>
      <c r="M45" s="6"/>
      <c r="N45" s="4"/>
      <c r="O45" s="4"/>
      <c r="P45" s="4"/>
    </row>
    <row r="46" spans="1:16" s="1" customFormat="1" ht="25.15" customHeight="1" x14ac:dyDescent="0.2">
      <c r="A46" s="116"/>
      <c r="B46" s="116"/>
      <c r="C46" s="28" t="s">
        <v>54</v>
      </c>
      <c r="D46" s="28" t="s">
        <v>0</v>
      </c>
      <c r="E46" s="28" t="s">
        <v>2</v>
      </c>
      <c r="F46" s="29" t="s">
        <v>15</v>
      </c>
      <c r="G46" s="28" t="s">
        <v>11</v>
      </c>
      <c r="H46" s="28" t="s">
        <v>37</v>
      </c>
      <c r="I46" s="28" t="s">
        <v>3</v>
      </c>
      <c r="J46" s="28" t="s">
        <v>4</v>
      </c>
      <c r="K46" s="28" t="s">
        <v>1</v>
      </c>
      <c r="L46" s="31" t="s">
        <v>16</v>
      </c>
      <c r="M46" s="29" t="s">
        <v>34</v>
      </c>
      <c r="N46" s="62"/>
      <c r="O46" s="62"/>
      <c r="P46" s="62"/>
    </row>
    <row r="47" spans="1:16" ht="19.899999999999999" customHeight="1" x14ac:dyDescent="0.2">
      <c r="A47" s="121" t="s">
        <v>55</v>
      </c>
      <c r="B47" s="124" t="s">
        <v>56</v>
      </c>
      <c r="C47" s="32">
        <v>1</v>
      </c>
      <c r="D47" s="36"/>
      <c r="E47" s="37"/>
      <c r="F47" s="38"/>
      <c r="G47" s="36"/>
      <c r="H47" s="39"/>
      <c r="I47" s="40"/>
      <c r="J47" s="40"/>
      <c r="K47" s="36"/>
      <c r="L47" s="38"/>
      <c r="M47" s="38" t="str">
        <f>IF(L47="済",F47,"-")</f>
        <v>-</v>
      </c>
      <c r="N47" s="52"/>
      <c r="O47" s="53"/>
      <c r="P47" s="52"/>
    </row>
    <row r="48" spans="1:16" ht="19.899999999999999" customHeight="1" x14ac:dyDescent="0.2">
      <c r="A48" s="121"/>
      <c r="B48" s="124"/>
      <c r="C48" s="33">
        <v>2</v>
      </c>
      <c r="D48" s="41"/>
      <c r="E48" s="37"/>
      <c r="F48" s="38"/>
      <c r="G48" s="41"/>
      <c r="H48" s="42"/>
      <c r="I48" s="43"/>
      <c r="J48" s="43"/>
      <c r="K48" s="36"/>
      <c r="L48" s="42"/>
      <c r="M48" s="38" t="s">
        <v>57</v>
      </c>
      <c r="N48" s="52"/>
      <c r="O48" s="53"/>
      <c r="P48" s="52"/>
    </row>
    <row r="49" spans="1:16" ht="19.899999999999999" customHeight="1" x14ac:dyDescent="0.2">
      <c r="A49" s="121"/>
      <c r="B49" s="124"/>
      <c r="C49" s="33">
        <v>3</v>
      </c>
      <c r="D49" s="41"/>
      <c r="E49" s="37"/>
      <c r="F49" s="38"/>
      <c r="G49" s="41"/>
      <c r="H49" s="42"/>
      <c r="I49" s="43"/>
      <c r="J49" s="43"/>
      <c r="K49" s="36"/>
      <c r="L49" s="42"/>
      <c r="M49" s="38" t="str">
        <f t="shared" ref="M49" si="3">IF(L49="済",F49,"-")</f>
        <v>-</v>
      </c>
      <c r="N49" s="52"/>
      <c r="O49" s="53"/>
      <c r="P49" s="52"/>
    </row>
    <row r="50" spans="1:16" ht="19.899999999999999" customHeight="1" x14ac:dyDescent="0.2">
      <c r="A50" s="121"/>
      <c r="B50" s="124"/>
      <c r="C50" s="33">
        <v>4</v>
      </c>
      <c r="D50" s="41"/>
      <c r="E50" s="37"/>
      <c r="F50" s="38"/>
      <c r="G50" s="41"/>
      <c r="H50" s="42"/>
      <c r="I50" s="43"/>
      <c r="J50" s="43"/>
      <c r="K50" s="36"/>
      <c r="L50" s="42"/>
      <c r="M50" s="38" t="s">
        <v>57</v>
      </c>
      <c r="N50" s="52"/>
      <c r="O50" s="53"/>
      <c r="P50" s="52"/>
    </row>
    <row r="51" spans="1:16" ht="19.899999999999999" customHeight="1" x14ac:dyDescent="0.2">
      <c r="A51" s="121"/>
      <c r="B51" s="124"/>
      <c r="C51" s="33">
        <v>5</v>
      </c>
      <c r="D51" s="41"/>
      <c r="E51" s="37"/>
      <c r="F51" s="38"/>
      <c r="G51" s="41"/>
      <c r="H51" s="42"/>
      <c r="I51" s="43"/>
      <c r="J51" s="43"/>
      <c r="K51" s="36"/>
      <c r="L51" s="42"/>
      <c r="M51" s="38" t="str">
        <f t="shared" ref="M51:M56" si="4">IF(L51="済",F51,"-")</f>
        <v>-</v>
      </c>
      <c r="N51" s="52"/>
      <c r="O51" s="53"/>
      <c r="P51" s="52"/>
    </row>
    <row r="52" spans="1:16" ht="19.899999999999999" customHeight="1" x14ac:dyDescent="0.2">
      <c r="A52" s="121"/>
      <c r="B52" s="124"/>
      <c r="C52" s="33">
        <v>6</v>
      </c>
      <c r="D52" s="41"/>
      <c r="E52" s="37"/>
      <c r="F52" s="38"/>
      <c r="G52" s="41"/>
      <c r="H52" s="42"/>
      <c r="I52" s="43"/>
      <c r="J52" s="43"/>
      <c r="K52" s="36"/>
      <c r="L52" s="42"/>
      <c r="M52" s="38" t="str">
        <f t="shared" si="4"/>
        <v>-</v>
      </c>
      <c r="N52" s="52"/>
      <c r="O52" s="53"/>
      <c r="P52" s="52"/>
    </row>
    <row r="53" spans="1:16" ht="19.899999999999999" customHeight="1" x14ac:dyDescent="0.2">
      <c r="A53" s="121"/>
      <c r="B53" s="124"/>
      <c r="C53" s="33">
        <v>7</v>
      </c>
      <c r="D53" s="41"/>
      <c r="E53" s="37"/>
      <c r="F53" s="38"/>
      <c r="G53" s="41"/>
      <c r="H53" s="42"/>
      <c r="I53" s="43"/>
      <c r="J53" s="43"/>
      <c r="K53" s="36"/>
      <c r="L53" s="42"/>
      <c r="M53" s="38" t="str">
        <f t="shared" si="4"/>
        <v>-</v>
      </c>
      <c r="N53" s="52"/>
      <c r="O53" s="53"/>
      <c r="P53" s="52"/>
    </row>
    <row r="54" spans="1:16" ht="19.899999999999999" customHeight="1" x14ac:dyDescent="0.2">
      <c r="A54" s="121"/>
      <c r="B54" s="124"/>
      <c r="C54" s="33">
        <v>8</v>
      </c>
      <c r="D54" s="41"/>
      <c r="E54" s="37"/>
      <c r="F54" s="38"/>
      <c r="G54" s="41"/>
      <c r="H54" s="42"/>
      <c r="I54" s="43"/>
      <c r="J54" s="43"/>
      <c r="K54" s="36"/>
      <c r="L54" s="42"/>
      <c r="M54" s="38" t="str">
        <f t="shared" si="4"/>
        <v>-</v>
      </c>
      <c r="N54" s="52"/>
      <c r="O54" s="53"/>
      <c r="P54" s="52"/>
    </row>
    <row r="55" spans="1:16" ht="19.899999999999999" customHeight="1" x14ac:dyDescent="0.2">
      <c r="A55" s="121"/>
      <c r="B55" s="124"/>
      <c r="C55" s="33">
        <v>9</v>
      </c>
      <c r="D55" s="41"/>
      <c r="E55" s="37"/>
      <c r="F55" s="38"/>
      <c r="G55" s="41"/>
      <c r="H55" s="42"/>
      <c r="I55" s="43"/>
      <c r="J55" s="43"/>
      <c r="K55" s="36"/>
      <c r="L55" s="42"/>
      <c r="M55" s="38" t="str">
        <f t="shared" si="4"/>
        <v>-</v>
      </c>
      <c r="N55" s="52"/>
      <c r="O55" s="53"/>
      <c r="P55" s="52"/>
    </row>
    <row r="56" spans="1:16" ht="19.899999999999999" customHeight="1" thickBot="1" x14ac:dyDescent="0.25">
      <c r="A56" s="121"/>
      <c r="B56" s="124"/>
      <c r="C56" s="33">
        <v>10</v>
      </c>
      <c r="D56" s="41"/>
      <c r="E56" s="37"/>
      <c r="F56" s="38"/>
      <c r="G56" s="41"/>
      <c r="H56" s="42"/>
      <c r="I56" s="43"/>
      <c r="J56" s="43"/>
      <c r="K56" s="36"/>
      <c r="L56" s="42"/>
      <c r="M56" s="38" t="str">
        <f t="shared" si="4"/>
        <v>-</v>
      </c>
      <c r="N56" s="52"/>
      <c r="O56" s="53"/>
      <c r="P56" s="52"/>
    </row>
    <row r="57" spans="1:16" ht="25.15" customHeight="1" thickBot="1" x14ac:dyDescent="0.25">
      <c r="A57" s="111" t="s">
        <v>58</v>
      </c>
      <c r="B57" s="112"/>
      <c r="C57" s="113"/>
      <c r="D57" s="134" t="s">
        <v>76</v>
      </c>
      <c r="E57" s="135"/>
      <c r="F57" s="135"/>
      <c r="G57" s="135"/>
      <c r="H57" s="128"/>
      <c r="I57" s="135"/>
      <c r="J57" s="135"/>
      <c r="K57" s="135"/>
      <c r="L57" s="135"/>
      <c r="M57" s="44">
        <f>SUM(M47:M56)</f>
        <v>0</v>
      </c>
      <c r="N57" s="2"/>
      <c r="O57" s="4"/>
      <c r="P57" s="2"/>
    </row>
    <row r="58" spans="1:16" ht="25.15" customHeight="1" x14ac:dyDescent="0.2">
      <c r="A58" s="65"/>
      <c r="B58" s="65"/>
      <c r="C58" s="66"/>
      <c r="D58" s="67"/>
      <c r="E58" s="68"/>
      <c r="F58" s="68"/>
      <c r="G58" s="68"/>
      <c r="H58" s="6"/>
      <c r="I58" s="68"/>
      <c r="J58" s="68"/>
      <c r="K58" s="68"/>
      <c r="L58" s="68"/>
      <c r="M58" s="6"/>
      <c r="N58" s="2"/>
      <c r="O58" s="4"/>
      <c r="P58" s="2"/>
    </row>
    <row r="59" spans="1:16" s="1" customFormat="1" ht="25.15" customHeight="1" x14ac:dyDescent="0.2">
      <c r="A59" s="116"/>
      <c r="B59" s="116"/>
      <c r="C59" s="28" t="s">
        <v>54</v>
      </c>
      <c r="D59" s="28" t="s">
        <v>0</v>
      </c>
      <c r="E59" s="28" t="s">
        <v>2</v>
      </c>
      <c r="F59" s="29" t="s">
        <v>15</v>
      </c>
      <c r="G59" s="28" t="s">
        <v>11</v>
      </c>
      <c r="H59" s="28" t="s">
        <v>37</v>
      </c>
      <c r="I59" s="28" t="s">
        <v>3</v>
      </c>
      <c r="J59" s="28" t="s">
        <v>4</v>
      </c>
      <c r="K59" s="28" t="s">
        <v>1</v>
      </c>
      <c r="L59" s="31" t="s">
        <v>16</v>
      </c>
      <c r="M59" s="29" t="s">
        <v>34</v>
      </c>
      <c r="N59" s="62"/>
      <c r="O59" s="62"/>
      <c r="P59" s="62"/>
    </row>
    <row r="60" spans="1:16" ht="19.899999999999999" customHeight="1" x14ac:dyDescent="0.2">
      <c r="A60" s="121" t="s">
        <v>55</v>
      </c>
      <c r="B60" s="124" t="s">
        <v>59</v>
      </c>
      <c r="C60" s="32">
        <v>1</v>
      </c>
      <c r="D60" s="36"/>
      <c r="E60" s="37"/>
      <c r="F60" s="38"/>
      <c r="G60" s="36"/>
      <c r="H60" s="39"/>
      <c r="I60" s="40"/>
      <c r="J60" s="40"/>
      <c r="K60" s="36"/>
      <c r="L60" s="38"/>
      <c r="M60" s="38" t="str">
        <f>IF(L60="済",F60,"-")</f>
        <v>-</v>
      </c>
      <c r="N60" s="52"/>
      <c r="O60" s="53"/>
      <c r="P60" s="52"/>
    </row>
    <row r="61" spans="1:16" ht="19.899999999999999" customHeight="1" x14ac:dyDescent="0.2">
      <c r="A61" s="121"/>
      <c r="B61" s="124"/>
      <c r="C61" s="33">
        <v>2</v>
      </c>
      <c r="D61" s="41"/>
      <c r="E61" s="37"/>
      <c r="F61" s="38"/>
      <c r="G61" s="41"/>
      <c r="H61" s="42"/>
      <c r="I61" s="43"/>
      <c r="J61" s="43"/>
      <c r="K61" s="36"/>
      <c r="L61" s="42"/>
      <c r="M61" s="38" t="s">
        <v>60</v>
      </c>
      <c r="N61" s="52"/>
      <c r="O61" s="53"/>
      <c r="P61" s="52"/>
    </row>
    <row r="62" spans="1:16" ht="19.899999999999999" customHeight="1" x14ac:dyDescent="0.2">
      <c r="A62" s="121"/>
      <c r="B62" s="124"/>
      <c r="C62" s="33">
        <v>3</v>
      </c>
      <c r="D62" s="41"/>
      <c r="E62" s="37"/>
      <c r="F62" s="38"/>
      <c r="G62" s="41"/>
      <c r="H62" s="42"/>
      <c r="I62" s="43"/>
      <c r="J62" s="43"/>
      <c r="K62" s="36"/>
      <c r="L62" s="42"/>
      <c r="M62" s="38" t="str">
        <f t="shared" ref="M62" si="5">IF(L62="済",F62,"-")</f>
        <v>-</v>
      </c>
      <c r="N62" s="52"/>
      <c r="O62" s="53"/>
      <c r="P62" s="52"/>
    </row>
    <row r="63" spans="1:16" ht="19.899999999999999" customHeight="1" x14ac:dyDescent="0.2">
      <c r="A63" s="121"/>
      <c r="B63" s="124"/>
      <c r="C63" s="33">
        <v>4</v>
      </c>
      <c r="D63" s="41"/>
      <c r="E63" s="37"/>
      <c r="F63" s="38"/>
      <c r="G63" s="41"/>
      <c r="H63" s="42"/>
      <c r="I63" s="43"/>
      <c r="J63" s="43"/>
      <c r="K63" s="36"/>
      <c r="L63" s="42"/>
      <c r="M63" s="38" t="s">
        <v>60</v>
      </c>
      <c r="N63" s="52"/>
      <c r="O63" s="53"/>
      <c r="P63" s="52"/>
    </row>
    <row r="64" spans="1:16" ht="19.899999999999999" customHeight="1" x14ac:dyDescent="0.2">
      <c r="A64" s="121"/>
      <c r="B64" s="124"/>
      <c r="C64" s="33">
        <v>5</v>
      </c>
      <c r="D64" s="41"/>
      <c r="E64" s="37"/>
      <c r="F64" s="38"/>
      <c r="G64" s="41"/>
      <c r="H64" s="42"/>
      <c r="I64" s="43"/>
      <c r="J64" s="43"/>
      <c r="K64" s="36"/>
      <c r="L64" s="42"/>
      <c r="M64" s="38" t="str">
        <f t="shared" ref="M64:M69" si="6">IF(L64="済",F64,"-")</f>
        <v>-</v>
      </c>
      <c r="N64" s="52"/>
      <c r="O64" s="53"/>
      <c r="P64" s="52"/>
    </row>
    <row r="65" spans="1:16" ht="19.899999999999999" customHeight="1" x14ac:dyDescent="0.2">
      <c r="A65" s="121"/>
      <c r="B65" s="124"/>
      <c r="C65" s="33">
        <v>6</v>
      </c>
      <c r="D65" s="41"/>
      <c r="E65" s="37"/>
      <c r="F65" s="38"/>
      <c r="G65" s="41"/>
      <c r="H65" s="42"/>
      <c r="I65" s="43"/>
      <c r="J65" s="43"/>
      <c r="K65" s="36"/>
      <c r="L65" s="42"/>
      <c r="M65" s="38" t="str">
        <f t="shared" si="6"/>
        <v>-</v>
      </c>
      <c r="N65" s="52"/>
      <c r="O65" s="53"/>
      <c r="P65" s="52"/>
    </row>
    <row r="66" spans="1:16" ht="19.899999999999999" customHeight="1" x14ac:dyDescent="0.2">
      <c r="A66" s="121"/>
      <c r="B66" s="124"/>
      <c r="C66" s="33">
        <v>7</v>
      </c>
      <c r="D66" s="41"/>
      <c r="E66" s="37"/>
      <c r="F66" s="38"/>
      <c r="G66" s="41"/>
      <c r="H66" s="42"/>
      <c r="I66" s="43"/>
      <c r="J66" s="43"/>
      <c r="K66" s="36"/>
      <c r="L66" s="42"/>
      <c r="M66" s="38" t="str">
        <f t="shared" si="6"/>
        <v>-</v>
      </c>
      <c r="N66" s="52"/>
      <c r="O66" s="53"/>
      <c r="P66" s="52"/>
    </row>
    <row r="67" spans="1:16" ht="19.899999999999999" customHeight="1" x14ac:dyDescent="0.2">
      <c r="A67" s="121"/>
      <c r="B67" s="124"/>
      <c r="C67" s="33">
        <v>8</v>
      </c>
      <c r="D67" s="41"/>
      <c r="E67" s="37"/>
      <c r="F67" s="38"/>
      <c r="G67" s="41"/>
      <c r="H67" s="42"/>
      <c r="I67" s="43"/>
      <c r="J67" s="43"/>
      <c r="K67" s="36"/>
      <c r="L67" s="42"/>
      <c r="M67" s="38" t="str">
        <f t="shared" si="6"/>
        <v>-</v>
      </c>
      <c r="N67" s="52"/>
      <c r="O67" s="53"/>
      <c r="P67" s="52"/>
    </row>
    <row r="68" spans="1:16" ht="19.899999999999999" customHeight="1" x14ac:dyDescent="0.2">
      <c r="A68" s="121"/>
      <c r="B68" s="124"/>
      <c r="C68" s="33">
        <v>9</v>
      </c>
      <c r="D68" s="41"/>
      <c r="E68" s="37"/>
      <c r="F68" s="38"/>
      <c r="G68" s="41"/>
      <c r="H68" s="42"/>
      <c r="I68" s="43"/>
      <c r="J68" s="43"/>
      <c r="K68" s="36"/>
      <c r="L68" s="42"/>
      <c r="M68" s="38" t="str">
        <f t="shared" si="6"/>
        <v>-</v>
      </c>
      <c r="N68" s="52"/>
      <c r="O68" s="53"/>
      <c r="P68" s="52"/>
    </row>
    <row r="69" spans="1:16" ht="19.899999999999999" customHeight="1" thickBot="1" x14ac:dyDescent="0.25">
      <c r="A69" s="121"/>
      <c r="B69" s="124"/>
      <c r="C69" s="33">
        <v>10</v>
      </c>
      <c r="D69" s="41"/>
      <c r="E69" s="37"/>
      <c r="F69" s="38"/>
      <c r="G69" s="41"/>
      <c r="H69" s="42"/>
      <c r="I69" s="43"/>
      <c r="J69" s="43"/>
      <c r="K69" s="36"/>
      <c r="L69" s="42"/>
      <c r="M69" s="38" t="str">
        <f t="shared" si="6"/>
        <v>-</v>
      </c>
      <c r="N69" s="52"/>
      <c r="O69" s="53"/>
      <c r="P69" s="52"/>
    </row>
    <row r="70" spans="1:16" ht="29.25" customHeight="1" thickBot="1" x14ac:dyDescent="0.25">
      <c r="A70" s="111" t="s">
        <v>61</v>
      </c>
      <c r="B70" s="112"/>
      <c r="C70" s="113"/>
      <c r="D70" s="134" t="s">
        <v>77</v>
      </c>
      <c r="E70" s="135"/>
      <c r="F70" s="135"/>
      <c r="G70" s="135"/>
      <c r="H70" s="128"/>
      <c r="I70" s="135"/>
      <c r="J70" s="135"/>
      <c r="K70" s="135"/>
      <c r="L70" s="135"/>
      <c r="M70" s="44">
        <f>SUM(M60:M69)</f>
        <v>0</v>
      </c>
      <c r="N70" s="2"/>
      <c r="O70" s="4"/>
      <c r="P70" s="2"/>
    </row>
    <row r="71" spans="1:16" ht="25.15" customHeight="1" x14ac:dyDescent="0.2">
      <c r="A71" s="65"/>
      <c r="B71" s="65"/>
      <c r="C71" s="66"/>
      <c r="D71" s="67"/>
      <c r="E71" s="68"/>
      <c r="F71" s="68"/>
      <c r="G71" s="68"/>
      <c r="H71" s="6"/>
      <c r="I71" s="68"/>
      <c r="J71" s="68"/>
      <c r="K71" s="68"/>
      <c r="L71" s="68"/>
      <c r="M71" s="6"/>
      <c r="N71" s="2"/>
      <c r="O71" s="4"/>
      <c r="P71" s="2"/>
    </row>
    <row r="72" spans="1:16" s="1" customFormat="1" ht="25.15" customHeight="1" x14ac:dyDescent="0.2">
      <c r="A72" s="116"/>
      <c r="B72" s="116"/>
      <c r="C72" s="28" t="s">
        <v>62</v>
      </c>
      <c r="D72" s="28" t="s">
        <v>0</v>
      </c>
      <c r="E72" s="28" t="s">
        <v>2</v>
      </c>
      <c r="F72" s="29" t="s">
        <v>15</v>
      </c>
      <c r="G72" s="28" t="s">
        <v>11</v>
      </c>
      <c r="H72" s="28" t="s">
        <v>37</v>
      </c>
      <c r="I72" s="28" t="s">
        <v>3</v>
      </c>
      <c r="J72" s="28" t="s">
        <v>4</v>
      </c>
      <c r="K72" s="28" t="s">
        <v>1</v>
      </c>
      <c r="L72" s="31" t="s">
        <v>16</v>
      </c>
      <c r="M72" s="29" t="s">
        <v>34</v>
      </c>
      <c r="N72" s="30" t="s">
        <v>7</v>
      </c>
      <c r="O72" s="30" t="s">
        <v>8</v>
      </c>
      <c r="P72" s="30" t="s">
        <v>9</v>
      </c>
    </row>
    <row r="73" spans="1:16" ht="19.899999999999999" customHeight="1" x14ac:dyDescent="0.2">
      <c r="A73" s="130" t="s">
        <v>6</v>
      </c>
      <c r="B73" s="131"/>
      <c r="C73" s="32">
        <v>1</v>
      </c>
      <c r="D73" s="36"/>
      <c r="E73" s="37"/>
      <c r="F73" s="38"/>
      <c r="G73" s="36"/>
      <c r="H73" s="39"/>
      <c r="I73" s="40"/>
      <c r="J73" s="40"/>
      <c r="K73" s="36"/>
      <c r="L73" s="38"/>
      <c r="M73" s="38" t="str">
        <f>IF(L73="済",F73,"-")</f>
        <v>-</v>
      </c>
      <c r="N73" s="34"/>
      <c r="O73" s="35"/>
      <c r="P73" s="34"/>
    </row>
    <row r="74" spans="1:16" ht="19.899999999999999" customHeight="1" x14ac:dyDescent="0.2">
      <c r="A74" s="130"/>
      <c r="B74" s="131"/>
      <c r="C74" s="33">
        <v>2</v>
      </c>
      <c r="D74" s="41"/>
      <c r="E74" s="37"/>
      <c r="F74" s="38"/>
      <c r="G74" s="41"/>
      <c r="H74" s="42"/>
      <c r="I74" s="43"/>
      <c r="J74" s="43"/>
      <c r="K74" s="36"/>
      <c r="L74" s="42"/>
      <c r="M74" s="38" t="s">
        <v>63</v>
      </c>
      <c r="N74" s="34"/>
      <c r="O74" s="35"/>
      <c r="P74" s="34"/>
    </row>
    <row r="75" spans="1:16" ht="19.899999999999999" customHeight="1" x14ac:dyDescent="0.2">
      <c r="A75" s="130"/>
      <c r="B75" s="131"/>
      <c r="C75" s="33">
        <v>3</v>
      </c>
      <c r="D75" s="41"/>
      <c r="E75" s="37"/>
      <c r="F75" s="38"/>
      <c r="G75" s="41"/>
      <c r="H75" s="42"/>
      <c r="I75" s="43"/>
      <c r="J75" s="43"/>
      <c r="K75" s="36"/>
      <c r="L75" s="42"/>
      <c r="M75" s="38" t="str">
        <f t="shared" ref="M75" si="7">IF(L75="済",F75,"-")</f>
        <v>-</v>
      </c>
      <c r="N75" s="34"/>
      <c r="O75" s="35"/>
      <c r="P75" s="34"/>
    </row>
    <row r="76" spans="1:16" ht="19.899999999999999" customHeight="1" x14ac:dyDescent="0.2">
      <c r="A76" s="130"/>
      <c r="B76" s="131"/>
      <c r="C76" s="33">
        <v>4</v>
      </c>
      <c r="D76" s="41"/>
      <c r="E76" s="37"/>
      <c r="F76" s="38"/>
      <c r="G76" s="41"/>
      <c r="H76" s="42"/>
      <c r="I76" s="43"/>
      <c r="J76" s="43"/>
      <c r="K76" s="36"/>
      <c r="L76" s="42"/>
      <c r="M76" s="38" t="s">
        <v>63</v>
      </c>
      <c r="N76" s="34"/>
      <c r="O76" s="35"/>
      <c r="P76" s="34"/>
    </row>
    <row r="77" spans="1:16" ht="19.899999999999999" customHeight="1" x14ac:dyDescent="0.2">
      <c r="A77" s="130"/>
      <c r="B77" s="131"/>
      <c r="C77" s="33">
        <v>5</v>
      </c>
      <c r="D77" s="41"/>
      <c r="E77" s="37"/>
      <c r="F77" s="38"/>
      <c r="G77" s="41"/>
      <c r="H77" s="42"/>
      <c r="I77" s="43"/>
      <c r="J77" s="43"/>
      <c r="K77" s="36"/>
      <c r="L77" s="42"/>
      <c r="M77" s="38" t="str">
        <f t="shared" ref="M77:M82" si="8">IF(L77="済",F77,"-")</f>
        <v>-</v>
      </c>
      <c r="N77" s="34"/>
      <c r="O77" s="35"/>
      <c r="P77" s="34"/>
    </row>
    <row r="78" spans="1:16" ht="19.899999999999999" customHeight="1" x14ac:dyDescent="0.2">
      <c r="A78" s="130"/>
      <c r="B78" s="131"/>
      <c r="C78" s="33">
        <v>6</v>
      </c>
      <c r="D78" s="41"/>
      <c r="E78" s="37"/>
      <c r="F78" s="38"/>
      <c r="G78" s="41"/>
      <c r="H78" s="42"/>
      <c r="I78" s="43"/>
      <c r="J78" s="43"/>
      <c r="K78" s="36"/>
      <c r="L78" s="42"/>
      <c r="M78" s="38" t="str">
        <f t="shared" si="8"/>
        <v>-</v>
      </c>
      <c r="N78" s="34"/>
      <c r="O78" s="35"/>
      <c r="P78" s="34"/>
    </row>
    <row r="79" spans="1:16" ht="19.899999999999999" customHeight="1" x14ac:dyDescent="0.2">
      <c r="A79" s="130"/>
      <c r="B79" s="131"/>
      <c r="C79" s="33">
        <v>7</v>
      </c>
      <c r="D79" s="41"/>
      <c r="E79" s="37"/>
      <c r="F79" s="38"/>
      <c r="G79" s="41"/>
      <c r="H79" s="42"/>
      <c r="I79" s="43"/>
      <c r="J79" s="43"/>
      <c r="K79" s="36"/>
      <c r="L79" s="42"/>
      <c r="M79" s="38" t="str">
        <f t="shared" si="8"/>
        <v>-</v>
      </c>
      <c r="N79" s="34"/>
      <c r="O79" s="35"/>
      <c r="P79" s="34"/>
    </row>
    <row r="80" spans="1:16" ht="19.899999999999999" customHeight="1" x14ac:dyDescent="0.2">
      <c r="A80" s="130"/>
      <c r="B80" s="131"/>
      <c r="C80" s="33">
        <v>8</v>
      </c>
      <c r="D80" s="41"/>
      <c r="E80" s="37"/>
      <c r="F80" s="38"/>
      <c r="G80" s="41"/>
      <c r="H80" s="42"/>
      <c r="I80" s="43"/>
      <c r="J80" s="43"/>
      <c r="K80" s="36"/>
      <c r="L80" s="42"/>
      <c r="M80" s="38" t="str">
        <f t="shared" si="8"/>
        <v>-</v>
      </c>
      <c r="N80" s="34"/>
      <c r="O80" s="35"/>
      <c r="P80" s="34"/>
    </row>
    <row r="81" spans="1:16" ht="19.899999999999999" customHeight="1" x14ac:dyDescent="0.2">
      <c r="A81" s="130"/>
      <c r="B81" s="131"/>
      <c r="C81" s="33">
        <v>9</v>
      </c>
      <c r="D81" s="41"/>
      <c r="E81" s="37"/>
      <c r="F81" s="38"/>
      <c r="G81" s="41"/>
      <c r="H81" s="42"/>
      <c r="I81" s="43"/>
      <c r="J81" s="43"/>
      <c r="K81" s="36"/>
      <c r="L81" s="42"/>
      <c r="M81" s="38" t="str">
        <f t="shared" si="8"/>
        <v>-</v>
      </c>
      <c r="N81" s="34"/>
      <c r="O81" s="35"/>
      <c r="P81" s="34"/>
    </row>
    <row r="82" spans="1:16" ht="19.899999999999999" customHeight="1" thickBot="1" x14ac:dyDescent="0.25">
      <c r="A82" s="132"/>
      <c r="B82" s="133"/>
      <c r="C82" s="33">
        <v>10</v>
      </c>
      <c r="D82" s="41"/>
      <c r="E82" s="37"/>
      <c r="F82" s="38"/>
      <c r="G82" s="41"/>
      <c r="H82" s="42"/>
      <c r="I82" s="43"/>
      <c r="J82" s="43"/>
      <c r="K82" s="36"/>
      <c r="L82" s="42"/>
      <c r="M82" s="38" t="str">
        <f t="shared" si="8"/>
        <v>-</v>
      </c>
      <c r="N82" s="34"/>
      <c r="O82" s="35"/>
      <c r="P82" s="34"/>
    </row>
    <row r="83" spans="1:16" ht="25.15" customHeight="1" thickBot="1" x14ac:dyDescent="0.25">
      <c r="A83" s="111" t="s">
        <v>33</v>
      </c>
      <c r="B83" s="112"/>
      <c r="C83" s="113"/>
      <c r="D83" s="134" t="s">
        <v>78</v>
      </c>
      <c r="E83" s="135"/>
      <c r="F83" s="135"/>
      <c r="G83" s="135"/>
      <c r="H83" s="128"/>
      <c r="I83" s="135"/>
      <c r="J83" s="135"/>
      <c r="K83" s="135"/>
      <c r="L83" s="135"/>
      <c r="M83" s="44">
        <f>SUM(M73:M82)</f>
        <v>0</v>
      </c>
      <c r="N83" s="2"/>
      <c r="O83" s="4"/>
      <c r="P83" s="2"/>
    </row>
    <row r="84" spans="1:16" ht="13" x14ac:dyDescent="0.2">
      <c r="A84" s="2"/>
      <c r="B84" s="2"/>
      <c r="C84" s="5"/>
      <c r="D84" s="5"/>
      <c r="E84" s="2"/>
      <c r="F84" s="5"/>
      <c r="G84" s="5"/>
      <c r="H84" s="5"/>
      <c r="I84" s="5"/>
      <c r="J84" s="5"/>
      <c r="K84" s="2"/>
      <c r="L84" s="5"/>
      <c r="M84" s="5"/>
      <c r="N84" s="2"/>
      <c r="O84" s="4"/>
      <c r="P84" s="2"/>
    </row>
    <row r="85" spans="1:16" ht="13" x14ac:dyDescent="0.2">
      <c r="A85" s="2"/>
      <c r="B85" s="2"/>
      <c r="C85" s="5"/>
      <c r="D85" s="5"/>
      <c r="E85" s="2"/>
      <c r="F85" s="5"/>
      <c r="G85" s="5"/>
      <c r="H85" s="5"/>
      <c r="I85" s="5"/>
      <c r="J85" s="5"/>
      <c r="K85" s="2"/>
      <c r="L85" s="5"/>
      <c r="M85" s="5"/>
      <c r="N85" s="2"/>
      <c r="O85" s="4"/>
      <c r="P85" s="2"/>
    </row>
    <row r="86" spans="1:16" ht="13" hidden="1" x14ac:dyDescent="0.2">
      <c r="A86" s="2"/>
      <c r="B86" s="2"/>
      <c r="C86" s="5"/>
      <c r="D86" s="5"/>
      <c r="E86" s="2"/>
      <c r="F86" s="5"/>
      <c r="G86" s="5"/>
      <c r="H86" s="5"/>
      <c r="I86" s="5"/>
      <c r="J86" s="5"/>
      <c r="K86" s="2"/>
      <c r="L86" s="5"/>
      <c r="M86" s="5"/>
      <c r="N86" s="2"/>
      <c r="O86" s="4"/>
      <c r="P86" s="2"/>
    </row>
  </sheetData>
  <mergeCells count="29">
    <mergeCell ref="A72:B72"/>
    <mergeCell ref="A73:B82"/>
    <mergeCell ref="A83:C83"/>
    <mergeCell ref="D83:L83"/>
    <mergeCell ref="A57:C57"/>
    <mergeCell ref="D57:L57"/>
    <mergeCell ref="A59:B59"/>
    <mergeCell ref="A60:A69"/>
    <mergeCell ref="B60:B69"/>
    <mergeCell ref="A70:C70"/>
    <mergeCell ref="D70:L70"/>
    <mergeCell ref="A43:C43"/>
    <mergeCell ref="D43:L43"/>
    <mergeCell ref="A46:B46"/>
    <mergeCell ref="A47:A56"/>
    <mergeCell ref="B47:B56"/>
    <mergeCell ref="A40:C40"/>
    <mergeCell ref="D40:L40"/>
    <mergeCell ref="P1:Q1"/>
    <mergeCell ref="F11:J11"/>
    <mergeCell ref="F12:J12"/>
    <mergeCell ref="A14:B14"/>
    <mergeCell ref="A15:A25"/>
    <mergeCell ref="B15:B25"/>
    <mergeCell ref="A26:C26"/>
    <mergeCell ref="D26:L26"/>
    <mergeCell ref="A29:B29"/>
    <mergeCell ref="A30:A39"/>
    <mergeCell ref="B30:B39"/>
  </mergeCells>
  <phoneticPr fontId="1"/>
  <dataValidations count="6">
    <dataValidation type="list" errorStyle="warning" allowBlank="1" showInputMessage="1" showErrorMessage="1" error="セルの右側の▼をクリックし、適切な項目を選択してください。" sqref="H30:H39 H60:H69 H73:H82 H47:H56 H16:H25" xr:uid="{00000000-0002-0000-0200-000000000000}">
      <formula1>"T1-T2,T1-T3,T1-T6,T4-T5,T4-T6,T5-T6,T1,T2,T3,T4,T5,T6"</formula1>
    </dataValidation>
    <dataValidation type="list" allowBlank="1" showInputMessage="1" showErrorMessage="1" sqref="L30:L39 L60:L69 L73:L82 L47:L56 L15:L25" xr:uid="{00000000-0002-0000-0200-000001000000}">
      <formula1>"未,済"</formula1>
    </dataValidation>
    <dataValidation type="list" allowBlank="1" showInputMessage="1" showErrorMessage="1" sqref="O30:O39 O60:O69 O73:O82 O47:O56" xr:uid="{00000000-0002-0000-0200-000002000000}">
      <formula1>"1か月未満,3か月未満,6か月未満,1年未満,1年以上"</formula1>
    </dataValidation>
    <dataValidation type="list" allowBlank="1" showInputMessage="1" showErrorMessage="1" sqref="J30:J39 J60:J69 J73:J82 J47:J56 J16:J25" xr:uid="{00000000-0002-0000-0200-000003000000}">
      <formula1>"1,2,3,4,5,6"</formula1>
    </dataValidation>
    <dataValidation type="list" allowBlank="1" showInputMessage="1" showErrorMessage="1" sqref="I30:I39 I60:I69 I73:I82 I47:I56 I16:I25" xr:uid="{00000000-0002-0000-0200-000004000000}">
      <formula1>"月,火,水,木,金,土,集中"</formula1>
    </dataValidation>
    <dataValidation type="textLength" allowBlank="1" showInputMessage="1" showErrorMessage="1" error="授業コードは英数字9桁もしくは10桁です。_x000a_シラバスなどで確認してください。" sqref="D15:D25 D30:D39 D47:D56 D60:D69 D73:D82" xr:uid="{00000000-0002-0000-0200-000005000000}">
      <formula1>9</formula1>
      <formula2>10</formula2>
    </dataValidation>
  </dataValidations>
  <printOptions horizontalCentered="1" verticalCentered="1"/>
  <pageMargins left="0.23622047244094491" right="0.23622047244094491" top="0.74803149606299213" bottom="0.74803149606299213" header="0.31496062992125984" footer="0.31496062992125984"/>
  <pageSetup paperSize="8" scale="71"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01 利用方法</vt:lpstr>
      <vt:lpstr>02 履修証明の取得まで</vt:lpstr>
      <vt:lpstr>03 国際日本学学習記録</vt:lpstr>
      <vt:lpstr>'01 利用方法'!Print_Area</vt:lpstr>
      <vt:lpstr>'02 履修証明の取得まで'!Print_Area</vt:lpstr>
      <vt:lpstr>'03 国際日本学学習記録'!Print_Area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cdb1339</dc:creator>
  <cp:lastModifiedBy>前田 愛</cp:lastModifiedBy>
  <cp:lastPrinted>2021-04-01T23:45:47Z</cp:lastPrinted>
  <dcterms:created xsi:type="dcterms:W3CDTF">2013-12-17T04:10:57Z</dcterms:created>
  <dcterms:modified xsi:type="dcterms:W3CDTF">2025-05-16T05:09:21Z</dcterms:modified>
</cp:coreProperties>
</file>